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c2025\"/>
    </mc:Choice>
  </mc:AlternateContent>
  <xr:revisionPtr revIDLastSave="0" documentId="13_ncr:1_{20B4A451-901A-4581-98D7-C8EBCC461548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výsledky" sheetId="1" r:id="rId1"/>
    <sheet name="výpočty" sheetId="2" r:id="rId2"/>
    <sheet name="stručné výsledky" sheetId="3" r:id="rId3"/>
  </sheets>
  <calcPr calcId="191029"/>
</workbook>
</file>

<file path=xl/calcChain.xml><?xml version="1.0" encoding="utf-8"?>
<calcChain xmlns="http://schemas.openxmlformats.org/spreadsheetml/2006/main">
  <c r="BI1" i="2" l="1"/>
  <c r="AX1" i="2"/>
  <c r="AM1" i="2"/>
  <c r="AB1" i="2"/>
  <c r="Q1" i="2"/>
  <c r="F1" i="2"/>
  <c r="B5" i="2"/>
  <c r="C5" i="2"/>
  <c r="D5" i="2"/>
  <c r="B7" i="2"/>
  <c r="C7" i="2"/>
  <c r="D7" i="2"/>
  <c r="B9" i="2"/>
  <c r="C9" i="2"/>
  <c r="D9" i="2"/>
  <c r="B11" i="2"/>
  <c r="C11" i="2"/>
  <c r="D11" i="2"/>
  <c r="B13" i="2"/>
  <c r="C13" i="2"/>
  <c r="D13" i="2"/>
  <c r="B15" i="2"/>
  <c r="C15" i="2"/>
  <c r="D15" i="2"/>
  <c r="B17" i="2"/>
  <c r="C17" i="2"/>
  <c r="D17" i="2"/>
  <c r="B19" i="2"/>
  <c r="C19" i="2"/>
  <c r="D19" i="2"/>
  <c r="B21" i="2"/>
  <c r="C21" i="2"/>
  <c r="D21" i="2"/>
  <c r="B23" i="2"/>
  <c r="C23" i="2"/>
  <c r="D23" i="2"/>
  <c r="B25" i="2"/>
  <c r="C25" i="2"/>
  <c r="D25" i="2"/>
  <c r="B27" i="2"/>
  <c r="C27" i="2"/>
  <c r="D27" i="2"/>
  <c r="B29" i="2"/>
  <c r="C29" i="2"/>
  <c r="D29" i="2"/>
  <c r="B31" i="2"/>
  <c r="C31" i="2"/>
  <c r="D31" i="2"/>
  <c r="B33" i="2"/>
  <c r="C33" i="2"/>
  <c r="D33" i="2"/>
  <c r="B35" i="2"/>
  <c r="C35" i="2"/>
  <c r="D35" i="2"/>
  <c r="B37" i="2"/>
  <c r="C37" i="2"/>
  <c r="D37" i="2"/>
  <c r="B39" i="2"/>
  <c r="C39" i="2"/>
  <c r="D39" i="2"/>
  <c r="B41" i="2"/>
  <c r="C41" i="2"/>
  <c r="D41" i="2"/>
  <c r="B43" i="2"/>
  <c r="C43" i="2"/>
  <c r="D43" i="2"/>
  <c r="B45" i="2"/>
  <c r="C45" i="2"/>
  <c r="D45" i="2"/>
  <c r="B47" i="2"/>
  <c r="C47" i="2"/>
  <c r="D47" i="2"/>
  <c r="B49" i="2"/>
  <c r="C49" i="2"/>
  <c r="D49" i="2"/>
  <c r="B51" i="2"/>
  <c r="C51" i="2"/>
  <c r="D51" i="2"/>
  <c r="B53" i="2"/>
  <c r="C53" i="2"/>
  <c r="D53" i="2"/>
  <c r="B55" i="2"/>
  <c r="C55" i="2"/>
  <c r="D55" i="2"/>
  <c r="B57" i="2"/>
  <c r="C57" i="2"/>
  <c r="D57" i="2"/>
  <c r="B59" i="2"/>
  <c r="C59" i="2"/>
  <c r="D59" i="2"/>
  <c r="B61" i="2"/>
  <c r="C61" i="2"/>
  <c r="D61" i="2"/>
  <c r="B63" i="2"/>
  <c r="C63" i="2"/>
  <c r="D63" i="2"/>
  <c r="B65" i="2"/>
  <c r="C65" i="2"/>
  <c r="D65" i="2"/>
  <c r="B67" i="2"/>
  <c r="C67" i="2"/>
  <c r="D67" i="2"/>
  <c r="B69" i="2"/>
  <c r="C69" i="2"/>
  <c r="D69" i="2"/>
  <c r="B71" i="2"/>
  <c r="C71" i="2"/>
  <c r="D71" i="2"/>
  <c r="B73" i="2"/>
  <c r="C73" i="2"/>
  <c r="D73" i="2"/>
  <c r="B75" i="2"/>
  <c r="C75" i="2"/>
  <c r="D75" i="2"/>
  <c r="B77" i="2"/>
  <c r="C77" i="2"/>
  <c r="D77" i="2"/>
  <c r="B79" i="2"/>
  <c r="C79" i="2"/>
  <c r="D79" i="2"/>
  <c r="B81" i="2"/>
  <c r="C81" i="2"/>
  <c r="D81" i="2"/>
  <c r="B83" i="2"/>
  <c r="C83" i="2"/>
  <c r="D83" i="2"/>
  <c r="B85" i="2"/>
  <c r="C85" i="2"/>
  <c r="D85" i="2"/>
  <c r="B87" i="2"/>
  <c r="C87" i="2"/>
  <c r="D87" i="2"/>
  <c r="B89" i="2"/>
  <c r="C89" i="2"/>
  <c r="D89" i="2"/>
  <c r="B91" i="2"/>
  <c r="C91" i="2"/>
  <c r="D91" i="2"/>
  <c r="B93" i="2"/>
  <c r="C93" i="2"/>
  <c r="D93" i="2"/>
  <c r="B95" i="2"/>
  <c r="C95" i="2"/>
  <c r="D95" i="2"/>
  <c r="B97" i="2"/>
  <c r="C97" i="2"/>
  <c r="D97" i="2"/>
  <c r="B99" i="2"/>
  <c r="C99" i="2"/>
  <c r="D99" i="2"/>
  <c r="B3" i="2"/>
  <c r="C3" i="2"/>
  <c r="D3" i="2"/>
  <c r="A71" i="2"/>
  <c r="A73" i="2"/>
  <c r="A75" i="2"/>
  <c r="A77" i="2"/>
  <c r="A79" i="2"/>
  <c r="A81" i="2"/>
  <c r="A83" i="2"/>
  <c r="A85" i="2"/>
  <c r="A87" i="2"/>
  <c r="A89" i="2"/>
  <c r="A91" i="2"/>
  <c r="A93" i="2"/>
  <c r="A95" i="2"/>
  <c r="A97" i="2"/>
  <c r="A99" i="2"/>
  <c r="A2" i="2"/>
  <c r="A1" i="2"/>
  <c r="R45" i="2" l="1"/>
  <c r="BJ45" i="2"/>
  <c r="AN45" i="2"/>
  <c r="AY45" i="2"/>
  <c r="AC45" i="2"/>
  <c r="Q45" i="2"/>
  <c r="BI45" i="2"/>
  <c r="AX45" i="2"/>
  <c r="AM45" i="2"/>
  <c r="AB45" i="2"/>
  <c r="AY65" i="2"/>
  <c r="R65" i="2"/>
  <c r="AN65" i="2"/>
  <c r="BJ65" i="2"/>
  <c r="AC65" i="2"/>
  <c r="Q65" i="2"/>
  <c r="BI65" i="2"/>
  <c r="AX65" i="2"/>
  <c r="AM65" i="2"/>
  <c r="AB65" i="2"/>
  <c r="AY49" i="2"/>
  <c r="R49" i="2"/>
  <c r="BJ49" i="2"/>
  <c r="AN49" i="2"/>
  <c r="AC49" i="2"/>
  <c r="AM49" i="2"/>
  <c r="BI49" i="2"/>
  <c r="AX49" i="2"/>
  <c r="Q49" i="2"/>
  <c r="AB49" i="2"/>
  <c r="AY33" i="2"/>
  <c r="R33" i="2"/>
  <c r="BJ33" i="2"/>
  <c r="AC33" i="2"/>
  <c r="AN33" i="2"/>
  <c r="Q33" i="2"/>
  <c r="AM33" i="2"/>
  <c r="BI33" i="2"/>
  <c r="AX33" i="2"/>
  <c r="AB33" i="2"/>
  <c r="AY75" i="2"/>
  <c r="BJ75" i="2"/>
  <c r="R75" i="2"/>
  <c r="AC75" i="2"/>
  <c r="AN75" i="2"/>
  <c r="BI75" i="2"/>
  <c r="AX75" i="2"/>
  <c r="AM75" i="2"/>
  <c r="AB75" i="2"/>
  <c r="Q75" i="2"/>
  <c r="AY59" i="2"/>
  <c r="AN59" i="2"/>
  <c r="AC59" i="2"/>
  <c r="BJ59" i="2"/>
  <c r="R59" i="2"/>
  <c r="AM59" i="2"/>
  <c r="BI59" i="2"/>
  <c r="AX59" i="2"/>
  <c r="AB59" i="2"/>
  <c r="Q59" i="2"/>
  <c r="AY43" i="2"/>
  <c r="R43" i="2"/>
  <c r="AN43" i="2"/>
  <c r="AC43" i="2"/>
  <c r="BJ43" i="2"/>
  <c r="AM43" i="2"/>
  <c r="BI43" i="2"/>
  <c r="AX43" i="2"/>
  <c r="AB43" i="2"/>
  <c r="Q43" i="2"/>
  <c r="AY27" i="2"/>
  <c r="AN27" i="2"/>
  <c r="BJ27" i="2"/>
  <c r="R27" i="2"/>
  <c r="AC27" i="2"/>
  <c r="BI27" i="2"/>
  <c r="AX27" i="2"/>
  <c r="AB27" i="2"/>
  <c r="Q27" i="2"/>
  <c r="AM27" i="2"/>
  <c r="AY11" i="2"/>
  <c r="AC11" i="2"/>
  <c r="BJ11" i="2"/>
  <c r="AN11" i="2"/>
  <c r="R11" i="2"/>
  <c r="AM11" i="2"/>
  <c r="BI11" i="2"/>
  <c r="AX11" i="2"/>
  <c r="AB11" i="2"/>
  <c r="Q11" i="2"/>
  <c r="R77" i="2"/>
  <c r="BJ77" i="2"/>
  <c r="AN77" i="2"/>
  <c r="AY77" i="2"/>
  <c r="AC77" i="2"/>
  <c r="Q77" i="2"/>
  <c r="BI77" i="2"/>
  <c r="AX77" i="2"/>
  <c r="AM77" i="2"/>
  <c r="AB77" i="2"/>
  <c r="AY97" i="2"/>
  <c r="R97" i="2"/>
  <c r="AN97" i="2"/>
  <c r="BJ97" i="2"/>
  <c r="AC97" i="2"/>
  <c r="BI97" i="2"/>
  <c r="AX97" i="2"/>
  <c r="Q97" i="2"/>
  <c r="AM97" i="2"/>
  <c r="AB97" i="2"/>
  <c r="AY17" i="2"/>
  <c r="R17" i="2"/>
  <c r="BJ17" i="2"/>
  <c r="AC17" i="2"/>
  <c r="AN17" i="2"/>
  <c r="Q17" i="2"/>
  <c r="AM17" i="2"/>
  <c r="BI17" i="2"/>
  <c r="AX17" i="2"/>
  <c r="AB17" i="2"/>
  <c r="BJ91" i="2"/>
  <c r="AY91" i="2"/>
  <c r="AC91" i="2"/>
  <c r="AN91" i="2"/>
  <c r="R91" i="2"/>
  <c r="BI91" i="2"/>
  <c r="AM91" i="2"/>
  <c r="AX91" i="2"/>
  <c r="AB91" i="2"/>
  <c r="Q91" i="2"/>
  <c r="BJ3" i="2"/>
  <c r="AY3" i="2"/>
  <c r="AN3" i="2"/>
  <c r="R3" i="2"/>
  <c r="AC3" i="2"/>
  <c r="BI3" i="2"/>
  <c r="AX3" i="2"/>
  <c r="AB3" i="2"/>
  <c r="AM3" i="2"/>
  <c r="Q3" i="2"/>
  <c r="AY85" i="2"/>
  <c r="AN85" i="2"/>
  <c r="AC85" i="2"/>
  <c r="BJ85" i="2"/>
  <c r="R85" i="2"/>
  <c r="AX85" i="2"/>
  <c r="AM85" i="2"/>
  <c r="AB85" i="2"/>
  <c r="Q85" i="2"/>
  <c r="BI85" i="2"/>
  <c r="AY69" i="2"/>
  <c r="AC69" i="2"/>
  <c r="AN69" i="2"/>
  <c r="BJ69" i="2"/>
  <c r="R69" i="2"/>
  <c r="AX69" i="2"/>
  <c r="AM69" i="2"/>
  <c r="AB69" i="2"/>
  <c r="Q69" i="2"/>
  <c r="BI69" i="2"/>
  <c r="AY53" i="2"/>
  <c r="AN53" i="2"/>
  <c r="AC53" i="2"/>
  <c r="R53" i="2"/>
  <c r="BJ53" i="2"/>
  <c r="AX53" i="2"/>
  <c r="AM53" i="2"/>
  <c r="AB53" i="2"/>
  <c r="Q53" i="2"/>
  <c r="BI53" i="2"/>
  <c r="AY37" i="2"/>
  <c r="AN37" i="2"/>
  <c r="AC37" i="2"/>
  <c r="BJ37" i="2"/>
  <c r="R37" i="2"/>
  <c r="AX37" i="2"/>
  <c r="AB37" i="2"/>
  <c r="AM37" i="2"/>
  <c r="Q37" i="2"/>
  <c r="BI37" i="2"/>
  <c r="AY21" i="2"/>
  <c r="AN21" i="2"/>
  <c r="AC21" i="2"/>
  <c r="R21" i="2"/>
  <c r="BJ21" i="2"/>
  <c r="AX21" i="2"/>
  <c r="AM21" i="2"/>
  <c r="AB21" i="2"/>
  <c r="Q21" i="2"/>
  <c r="BI21" i="2"/>
  <c r="AY5" i="2"/>
  <c r="AN5" i="2"/>
  <c r="AC5" i="2"/>
  <c r="BJ5" i="2"/>
  <c r="R5" i="2"/>
  <c r="AX5" i="2"/>
  <c r="AM5" i="2"/>
  <c r="AB5" i="2"/>
  <c r="Q5" i="2"/>
  <c r="BI5" i="2"/>
  <c r="R61" i="2"/>
  <c r="BJ61" i="2"/>
  <c r="AN61" i="2"/>
  <c r="AY61" i="2"/>
  <c r="AC61" i="2"/>
  <c r="Q61" i="2"/>
  <c r="AB61" i="2"/>
  <c r="BI61" i="2"/>
  <c r="AX61" i="2"/>
  <c r="AM61" i="2"/>
  <c r="AY81" i="2"/>
  <c r="BJ81" i="2"/>
  <c r="R81" i="2"/>
  <c r="AN81" i="2"/>
  <c r="AC81" i="2"/>
  <c r="Q81" i="2"/>
  <c r="BI81" i="2"/>
  <c r="AM81" i="2"/>
  <c r="AX81" i="2"/>
  <c r="AB81" i="2"/>
  <c r="R63" i="2"/>
  <c r="BJ63" i="2"/>
  <c r="AY63" i="2"/>
  <c r="AC63" i="2"/>
  <c r="AN63" i="2"/>
  <c r="Q63" i="2"/>
  <c r="BI63" i="2"/>
  <c r="AX63" i="2"/>
  <c r="AM63" i="2"/>
  <c r="AB63" i="2"/>
  <c r="R31" i="2"/>
  <c r="BJ31" i="2"/>
  <c r="AY31" i="2"/>
  <c r="AC31" i="2"/>
  <c r="AN31" i="2"/>
  <c r="Q31" i="2"/>
  <c r="BI31" i="2"/>
  <c r="AX31" i="2"/>
  <c r="AM31" i="2"/>
  <c r="AB31" i="2"/>
  <c r="AC89" i="2"/>
  <c r="BJ89" i="2"/>
  <c r="AY89" i="2"/>
  <c r="AN89" i="2"/>
  <c r="R89" i="2"/>
  <c r="AB89" i="2"/>
  <c r="Q89" i="2"/>
  <c r="BI89" i="2"/>
  <c r="AX89" i="2"/>
  <c r="AM89" i="2"/>
  <c r="AC73" i="2"/>
  <c r="BJ73" i="2"/>
  <c r="R73" i="2"/>
  <c r="AY73" i="2"/>
  <c r="AN73" i="2"/>
  <c r="AB73" i="2"/>
  <c r="BI73" i="2"/>
  <c r="AX73" i="2"/>
  <c r="AM73" i="2"/>
  <c r="Q73" i="2"/>
  <c r="AC57" i="2"/>
  <c r="BJ57" i="2"/>
  <c r="AN57" i="2"/>
  <c r="AY57" i="2"/>
  <c r="R57" i="2"/>
  <c r="AB57" i="2"/>
  <c r="Q57" i="2"/>
  <c r="BI57" i="2"/>
  <c r="AX57" i="2"/>
  <c r="AM57" i="2"/>
  <c r="AC41" i="2"/>
  <c r="BJ41" i="2"/>
  <c r="AY41" i="2"/>
  <c r="AN41" i="2"/>
  <c r="R41" i="2"/>
  <c r="AB41" i="2"/>
  <c r="Q41" i="2"/>
  <c r="BI41" i="2"/>
  <c r="AX41" i="2"/>
  <c r="AM41" i="2"/>
  <c r="AC25" i="2"/>
  <c r="BJ25" i="2"/>
  <c r="AN25" i="2"/>
  <c r="R25" i="2"/>
  <c r="AY25" i="2"/>
  <c r="AB25" i="2"/>
  <c r="Q25" i="2"/>
  <c r="BI25" i="2"/>
  <c r="AX25" i="2"/>
  <c r="AM25" i="2"/>
  <c r="AC9" i="2"/>
  <c r="BJ9" i="2"/>
  <c r="AN9" i="2"/>
  <c r="R9" i="2"/>
  <c r="AY9" i="2"/>
  <c r="AB9" i="2"/>
  <c r="BI9" i="2"/>
  <c r="AX9" i="2"/>
  <c r="Q9" i="2"/>
  <c r="AM9" i="2"/>
  <c r="R95" i="2"/>
  <c r="AY95" i="2"/>
  <c r="BJ95" i="2"/>
  <c r="AC95" i="2"/>
  <c r="AN95" i="2"/>
  <c r="Q95" i="2"/>
  <c r="BI95" i="2"/>
  <c r="AX95" i="2"/>
  <c r="AM95" i="2"/>
  <c r="AB95" i="2"/>
  <c r="BJ79" i="2"/>
  <c r="R79" i="2"/>
  <c r="AY79" i="2"/>
  <c r="AC79" i="2"/>
  <c r="AN79" i="2"/>
  <c r="Q79" i="2"/>
  <c r="BI79" i="2"/>
  <c r="AX79" i="2"/>
  <c r="AM79" i="2"/>
  <c r="AB79" i="2"/>
  <c r="R47" i="2"/>
  <c r="BJ47" i="2"/>
  <c r="AY47" i="2"/>
  <c r="AN47" i="2"/>
  <c r="AC47" i="2"/>
  <c r="Q47" i="2"/>
  <c r="AX47" i="2"/>
  <c r="BI47" i="2"/>
  <c r="AM47" i="2"/>
  <c r="AB47" i="2"/>
  <c r="R15" i="2"/>
  <c r="BJ15" i="2"/>
  <c r="AY15" i="2"/>
  <c r="AN15" i="2"/>
  <c r="AC15" i="2"/>
  <c r="Q15" i="2"/>
  <c r="AX15" i="2"/>
  <c r="BI15" i="2"/>
  <c r="AM15" i="2"/>
  <c r="AB15" i="2"/>
  <c r="BJ99" i="2"/>
  <c r="AN99" i="2"/>
  <c r="AY99" i="2"/>
  <c r="R99" i="2"/>
  <c r="AC99" i="2"/>
  <c r="BI99" i="2"/>
  <c r="AX99" i="2"/>
  <c r="Q99" i="2"/>
  <c r="AM99" i="2"/>
  <c r="AB99" i="2"/>
  <c r="BJ83" i="2"/>
  <c r="AY83" i="2"/>
  <c r="AN83" i="2"/>
  <c r="R83" i="2"/>
  <c r="AC83" i="2"/>
  <c r="BI83" i="2"/>
  <c r="AB83" i="2"/>
  <c r="Q83" i="2"/>
  <c r="AX83" i="2"/>
  <c r="AM83" i="2"/>
  <c r="BJ67" i="2"/>
  <c r="AN67" i="2"/>
  <c r="AY67" i="2"/>
  <c r="AC67" i="2"/>
  <c r="R67" i="2"/>
  <c r="BI67" i="2"/>
  <c r="AX67" i="2"/>
  <c r="AB67" i="2"/>
  <c r="AM67" i="2"/>
  <c r="Q67" i="2"/>
  <c r="BJ51" i="2"/>
  <c r="AY51" i="2"/>
  <c r="AN51" i="2"/>
  <c r="R51" i="2"/>
  <c r="AC51" i="2"/>
  <c r="BI51" i="2"/>
  <c r="AB51" i="2"/>
  <c r="AX51" i="2"/>
  <c r="Q51" i="2"/>
  <c r="AM51" i="2"/>
  <c r="BJ35" i="2"/>
  <c r="AY35" i="2"/>
  <c r="AN35" i="2"/>
  <c r="AC35" i="2"/>
  <c r="R35" i="2"/>
  <c r="BI35" i="2"/>
  <c r="Q35" i="2"/>
  <c r="AX35" i="2"/>
  <c r="AM35" i="2"/>
  <c r="AB35" i="2"/>
  <c r="BJ19" i="2"/>
  <c r="AY19" i="2"/>
  <c r="AN19" i="2"/>
  <c r="AC19" i="2"/>
  <c r="R19" i="2"/>
  <c r="BI19" i="2"/>
  <c r="AX19" i="2"/>
  <c r="AB19" i="2"/>
  <c r="AM19" i="2"/>
  <c r="Q19" i="2"/>
  <c r="R93" i="2"/>
  <c r="BJ93" i="2"/>
  <c r="AN93" i="2"/>
  <c r="AC93" i="2"/>
  <c r="AY93" i="2"/>
  <c r="Q93" i="2"/>
  <c r="AB93" i="2"/>
  <c r="BI93" i="2"/>
  <c r="AX93" i="2"/>
  <c r="AM93" i="2"/>
  <c r="R29" i="2"/>
  <c r="BJ29" i="2"/>
  <c r="AN29" i="2"/>
  <c r="AY29" i="2"/>
  <c r="AC29" i="2"/>
  <c r="Q29" i="2"/>
  <c r="AB29" i="2"/>
  <c r="BI29" i="2"/>
  <c r="AX29" i="2"/>
  <c r="AM29" i="2"/>
  <c r="R13" i="2"/>
  <c r="BJ13" i="2"/>
  <c r="AN13" i="2"/>
  <c r="AC13" i="2"/>
  <c r="AY13" i="2"/>
  <c r="Q13" i="2"/>
  <c r="BI13" i="2"/>
  <c r="AX13" i="2"/>
  <c r="AB13" i="2"/>
  <c r="AM13" i="2"/>
  <c r="AN87" i="2"/>
  <c r="AC87" i="2"/>
  <c r="BJ87" i="2"/>
  <c r="R87" i="2"/>
  <c r="AY87" i="2"/>
  <c r="AM87" i="2"/>
  <c r="AB87" i="2"/>
  <c r="Q87" i="2"/>
  <c r="BI87" i="2"/>
  <c r="AX87" i="2"/>
  <c r="AN71" i="2"/>
  <c r="AC71" i="2"/>
  <c r="R71" i="2"/>
  <c r="BJ71" i="2"/>
  <c r="AY71" i="2"/>
  <c r="AM71" i="2"/>
  <c r="AB71" i="2"/>
  <c r="Q71" i="2"/>
  <c r="BI71" i="2"/>
  <c r="AX71" i="2"/>
  <c r="AN55" i="2"/>
  <c r="AC55" i="2"/>
  <c r="R55" i="2"/>
  <c r="BJ55" i="2"/>
  <c r="AY55" i="2"/>
  <c r="AM55" i="2"/>
  <c r="AB55" i="2"/>
  <c r="Q55" i="2"/>
  <c r="BI55" i="2"/>
  <c r="AX55" i="2"/>
  <c r="AN39" i="2"/>
  <c r="AC39" i="2"/>
  <c r="AY39" i="2"/>
  <c r="R39" i="2"/>
  <c r="BJ39" i="2"/>
  <c r="AM39" i="2"/>
  <c r="AB39" i="2"/>
  <c r="Q39" i="2"/>
  <c r="BI39" i="2"/>
  <c r="AX39" i="2"/>
  <c r="AN23" i="2"/>
  <c r="AC23" i="2"/>
  <c r="R23" i="2"/>
  <c r="AY23" i="2"/>
  <c r="BJ23" i="2"/>
  <c r="AM23" i="2"/>
  <c r="AB23" i="2"/>
  <c r="Q23" i="2"/>
  <c r="BI23" i="2"/>
  <c r="AX23" i="2"/>
  <c r="CS23" i="2" s="1"/>
  <c r="AN7" i="2"/>
  <c r="AC7" i="2"/>
  <c r="AY7" i="2"/>
  <c r="BJ7" i="2"/>
  <c r="R7" i="2"/>
  <c r="AM7" i="2"/>
  <c r="AB7" i="2"/>
  <c r="Q7" i="2"/>
  <c r="BI7" i="2"/>
  <c r="AX7" i="2"/>
  <c r="BR37" i="2"/>
  <c r="BS97" i="2"/>
  <c r="G97" i="2"/>
  <c r="I97" i="2"/>
  <c r="BY75" i="2"/>
  <c r="I75" i="2"/>
  <c r="G75" i="2"/>
  <c r="G3" i="2"/>
  <c r="BS85" i="2"/>
  <c r="I85" i="2"/>
  <c r="G85" i="2"/>
  <c r="I69" i="2"/>
  <c r="G69" i="2"/>
  <c r="G53" i="2"/>
  <c r="G37" i="2"/>
  <c r="G21" i="2"/>
  <c r="G5" i="2"/>
  <c r="BS81" i="2"/>
  <c r="I81" i="2"/>
  <c r="G81" i="2"/>
  <c r="G49" i="2"/>
  <c r="BY91" i="2"/>
  <c r="I91" i="2"/>
  <c r="G91" i="2"/>
  <c r="BY95" i="2"/>
  <c r="G95" i="2"/>
  <c r="I95" i="2"/>
  <c r="BY79" i="2"/>
  <c r="G79" i="2"/>
  <c r="I79" i="2"/>
  <c r="I63" i="2"/>
  <c r="G63" i="2"/>
  <c r="F47" i="2"/>
  <c r="G47" i="2"/>
  <c r="F31" i="2"/>
  <c r="CS31" i="2" s="1"/>
  <c r="G31" i="2"/>
  <c r="F15" i="2"/>
  <c r="G15" i="2"/>
  <c r="G65" i="2"/>
  <c r="I65" i="2"/>
  <c r="G33" i="2"/>
  <c r="F11" i="2"/>
  <c r="CS11" i="2" s="1"/>
  <c r="G11" i="2"/>
  <c r="BS73" i="2"/>
  <c r="I73" i="2"/>
  <c r="G73" i="2"/>
  <c r="G57" i="2"/>
  <c r="G41" i="2"/>
  <c r="G25" i="2"/>
  <c r="G9" i="2"/>
  <c r="G17" i="2"/>
  <c r="G59" i="2"/>
  <c r="F27" i="2"/>
  <c r="G27" i="2"/>
  <c r="BS89" i="2"/>
  <c r="I89" i="2"/>
  <c r="G89" i="2"/>
  <c r="BY99" i="2"/>
  <c r="G99" i="2"/>
  <c r="I99" i="2"/>
  <c r="BY83" i="2"/>
  <c r="G83" i="2"/>
  <c r="I83" i="2"/>
  <c r="G67" i="2"/>
  <c r="I67" i="2"/>
  <c r="F51" i="2"/>
  <c r="G51" i="2"/>
  <c r="F35" i="2"/>
  <c r="G35" i="2"/>
  <c r="F19" i="2"/>
  <c r="CS19" i="2" s="1"/>
  <c r="G19" i="2"/>
  <c r="BS77" i="2"/>
  <c r="I77" i="2"/>
  <c r="G77" i="2"/>
  <c r="I61" i="2"/>
  <c r="G61" i="2"/>
  <c r="G45" i="2"/>
  <c r="G29" i="2"/>
  <c r="G13" i="2"/>
  <c r="F43" i="2"/>
  <c r="G43" i="2"/>
  <c r="A3" i="2"/>
  <c r="BS93" i="2"/>
  <c r="I93" i="2"/>
  <c r="G93" i="2"/>
  <c r="BY87" i="2"/>
  <c r="I87" i="2"/>
  <c r="G87" i="2"/>
  <c r="I71" i="2"/>
  <c r="G71" i="2"/>
  <c r="F55" i="2"/>
  <c r="G55" i="2"/>
  <c r="F39" i="2"/>
  <c r="G39" i="2"/>
  <c r="F23" i="2"/>
  <c r="G23" i="2"/>
  <c r="F7" i="2"/>
  <c r="G7" i="2"/>
  <c r="BY71" i="2"/>
  <c r="BU99" i="2"/>
  <c r="BV97" i="2"/>
  <c r="BT97" i="2"/>
  <c r="BU95" i="2"/>
  <c r="BV93" i="2"/>
  <c r="BT93" i="2"/>
  <c r="BU91" i="2"/>
  <c r="BV89" i="2"/>
  <c r="BT89" i="2"/>
  <c r="BU87" i="2"/>
  <c r="BV85" i="2"/>
  <c r="BT85" i="2"/>
  <c r="BU83" i="2"/>
  <c r="BV81" i="2"/>
  <c r="BT81" i="2"/>
  <c r="BU79" i="2"/>
  <c r="BV77" i="2"/>
  <c r="BT77" i="2"/>
  <c r="BU75" i="2"/>
  <c r="BV73" i="2"/>
  <c r="BT73" i="2"/>
  <c r="BV99" i="2"/>
  <c r="BT99" i="2"/>
  <c r="BU97" i="2"/>
  <c r="BV95" i="2"/>
  <c r="BT95" i="2"/>
  <c r="BU93" i="2"/>
  <c r="BV91" i="2"/>
  <c r="BT91" i="2"/>
  <c r="BU89" i="2"/>
  <c r="BV87" i="2"/>
  <c r="BT87" i="2"/>
  <c r="BU85" i="2"/>
  <c r="BV83" i="2"/>
  <c r="BT83" i="2"/>
  <c r="BU81" i="2"/>
  <c r="BV79" i="2"/>
  <c r="BT79" i="2"/>
  <c r="BU77" i="2"/>
  <c r="BV75" i="2"/>
  <c r="BT75" i="2"/>
  <c r="BU73" i="2"/>
  <c r="BS99" i="2"/>
  <c r="BS95" i="2"/>
  <c r="BS91" i="2"/>
  <c r="BS87" i="2"/>
  <c r="BS83" i="2"/>
  <c r="BS79" i="2"/>
  <c r="BS75" i="2"/>
  <c r="CT97" i="2"/>
  <c r="CJ97" i="2"/>
  <c r="CS97" i="2"/>
  <c r="CK97" i="2"/>
  <c r="CT93" i="2"/>
  <c r="CJ93" i="2"/>
  <c r="CS93" i="2"/>
  <c r="CK93" i="2"/>
  <c r="CT89" i="2"/>
  <c r="CJ89" i="2"/>
  <c r="CS89" i="2"/>
  <c r="CK89" i="2"/>
  <c r="CT85" i="2"/>
  <c r="CJ85" i="2"/>
  <c r="CS85" i="2"/>
  <c r="CK85" i="2"/>
  <c r="CT81" i="2"/>
  <c r="CJ81" i="2"/>
  <c r="CS81" i="2"/>
  <c r="CK81" i="2"/>
  <c r="CT77" i="2"/>
  <c r="CJ77" i="2"/>
  <c r="CS77" i="2"/>
  <c r="CK77" i="2"/>
  <c r="CT73" i="2"/>
  <c r="CJ73" i="2"/>
  <c r="CS73" i="2"/>
  <c r="CK73" i="2"/>
  <c r="F3" i="2"/>
  <c r="F99" i="2"/>
  <c r="F97" i="2"/>
  <c r="F95" i="2"/>
  <c r="F93" i="2"/>
  <c r="F91" i="2"/>
  <c r="F89" i="2"/>
  <c r="F87" i="2"/>
  <c r="F85" i="2"/>
  <c r="F83" i="2"/>
  <c r="F81" i="2"/>
  <c r="F79" i="2"/>
  <c r="F77" i="2"/>
  <c r="F75" i="2"/>
  <c r="F73" i="2"/>
  <c r="F71" i="2"/>
  <c r="F69" i="2"/>
  <c r="CS69" i="2" s="1"/>
  <c r="F67" i="2"/>
  <c r="F65" i="2"/>
  <c r="CS65" i="2" s="1"/>
  <c r="F63" i="2"/>
  <c r="F61" i="2"/>
  <c r="CS61" i="2" s="1"/>
  <c r="F59" i="2"/>
  <c r="CS59" i="2" s="1"/>
  <c r="F57" i="2"/>
  <c r="CS57" i="2" s="1"/>
  <c r="F53" i="2"/>
  <c r="F49" i="2"/>
  <c r="CS49" i="2" s="1"/>
  <c r="F45" i="2"/>
  <c r="CS45" i="2" s="1"/>
  <c r="F41" i="2"/>
  <c r="F37" i="2"/>
  <c r="F33" i="2"/>
  <c r="CS33" i="2" s="1"/>
  <c r="F29" i="2"/>
  <c r="F25" i="2"/>
  <c r="F21" i="2"/>
  <c r="CS21" i="2" s="1"/>
  <c r="F17" i="2"/>
  <c r="F13" i="2"/>
  <c r="CS13" i="2" s="1"/>
  <c r="F9" i="2"/>
  <c r="F5" i="2"/>
  <c r="BQ97" i="2"/>
  <c r="BQ93" i="2"/>
  <c r="BQ89" i="2"/>
  <c r="BQ85" i="2"/>
  <c r="BQ81" i="2"/>
  <c r="BQ77" i="2"/>
  <c r="BQ73" i="2"/>
  <c r="BR97" i="2"/>
  <c r="BR93" i="2"/>
  <c r="BR89" i="2"/>
  <c r="BR85" i="2"/>
  <c r="BR81" i="2"/>
  <c r="BR77" i="2"/>
  <c r="BR73" i="2"/>
  <c r="CI99" i="2"/>
  <c r="CG99" i="2"/>
  <c r="CE99" i="2"/>
  <c r="CC99" i="2"/>
  <c r="CA99" i="2"/>
  <c r="CI97" i="2"/>
  <c r="CG97" i="2"/>
  <c r="CE97" i="2"/>
  <c r="CC97" i="2"/>
  <c r="CA97" i="2"/>
  <c r="BY97" i="2"/>
  <c r="CI95" i="2"/>
  <c r="CG95" i="2"/>
  <c r="CE95" i="2"/>
  <c r="CC95" i="2"/>
  <c r="CA95" i="2"/>
  <c r="CI93" i="2"/>
  <c r="CG93" i="2"/>
  <c r="CE93" i="2"/>
  <c r="CC93" i="2"/>
  <c r="CA93" i="2"/>
  <c r="BY93" i="2"/>
  <c r="CI91" i="2"/>
  <c r="CG91" i="2"/>
  <c r="CE91" i="2"/>
  <c r="CC91" i="2"/>
  <c r="CA91" i="2"/>
  <c r="CI89" i="2"/>
  <c r="CG89" i="2"/>
  <c r="CE89" i="2"/>
  <c r="CC89" i="2"/>
  <c r="CA89" i="2"/>
  <c r="BY89" i="2"/>
  <c r="CI87" i="2"/>
  <c r="CG87" i="2"/>
  <c r="CE87" i="2"/>
  <c r="CC87" i="2"/>
  <c r="CA87" i="2"/>
  <c r="CI85" i="2"/>
  <c r="CG85" i="2"/>
  <c r="CE85" i="2"/>
  <c r="CC85" i="2"/>
  <c r="CA85" i="2"/>
  <c r="BY85" i="2"/>
  <c r="CI83" i="2"/>
  <c r="CG83" i="2"/>
  <c r="CE83" i="2"/>
  <c r="CC83" i="2"/>
  <c r="CA83" i="2"/>
  <c r="CI81" i="2"/>
  <c r="CG81" i="2"/>
  <c r="CE81" i="2"/>
  <c r="CC81" i="2"/>
  <c r="CA81" i="2"/>
  <c r="BY81" i="2"/>
  <c r="CI79" i="2"/>
  <c r="CG79" i="2"/>
  <c r="CE79" i="2"/>
  <c r="CC79" i="2"/>
  <c r="CA79" i="2"/>
  <c r="CI77" i="2"/>
  <c r="CG77" i="2"/>
  <c r="CE77" i="2"/>
  <c r="CC77" i="2"/>
  <c r="CA77" i="2"/>
  <c r="BY77" i="2"/>
  <c r="CI75" i="2"/>
  <c r="CG75" i="2"/>
  <c r="CE75" i="2"/>
  <c r="CC75" i="2"/>
  <c r="CA75" i="2"/>
  <c r="CI73" i="2"/>
  <c r="CG73" i="2"/>
  <c r="CE73" i="2"/>
  <c r="CC73" i="2"/>
  <c r="CA73" i="2"/>
  <c r="BY73" i="2"/>
  <c r="CC71" i="2"/>
  <c r="CA71" i="2"/>
  <c r="CS99" i="2"/>
  <c r="CK99" i="2"/>
  <c r="CT99" i="2"/>
  <c r="CJ99" i="2"/>
  <c r="CS95" i="2"/>
  <c r="CK95" i="2"/>
  <c r="CT95" i="2"/>
  <c r="CJ95" i="2"/>
  <c r="CS91" i="2"/>
  <c r="CK91" i="2"/>
  <c r="CT91" i="2"/>
  <c r="CJ91" i="2"/>
  <c r="CS87" i="2"/>
  <c r="CK87" i="2"/>
  <c r="CT87" i="2"/>
  <c r="CJ87" i="2"/>
  <c r="CS83" i="2"/>
  <c r="CK83" i="2"/>
  <c r="CT83" i="2"/>
  <c r="CJ83" i="2"/>
  <c r="CS79" i="2"/>
  <c r="CK79" i="2"/>
  <c r="CT79" i="2"/>
  <c r="CJ79" i="2"/>
  <c r="CS75" i="2"/>
  <c r="CK75" i="2"/>
  <c r="CT75" i="2"/>
  <c r="CJ75" i="2"/>
  <c r="CS71" i="2"/>
  <c r="CS67" i="2"/>
  <c r="CS63" i="2"/>
  <c r="H99" i="2"/>
  <c r="H97" i="2"/>
  <c r="H95" i="2"/>
  <c r="H93" i="2"/>
  <c r="H91" i="2"/>
  <c r="H89" i="2"/>
  <c r="H87" i="2"/>
  <c r="H85" i="2"/>
  <c r="H83" i="2"/>
  <c r="H81" i="2"/>
  <c r="H79" i="2"/>
  <c r="H77" i="2"/>
  <c r="H75" i="2"/>
  <c r="H73" i="2"/>
  <c r="H71" i="2"/>
  <c r="H69" i="2"/>
  <c r="BQ69" i="2" s="1"/>
  <c r="H67" i="2"/>
  <c r="H65" i="2"/>
  <c r="BR65" i="2" s="1"/>
  <c r="H63" i="2"/>
  <c r="H61" i="2"/>
  <c r="BQ61" i="2" s="1"/>
  <c r="H59" i="2"/>
  <c r="BQ59" i="2" s="1"/>
  <c r="H57" i="2"/>
  <c r="H55" i="2"/>
  <c r="H53" i="2"/>
  <c r="BR53" i="2" s="1"/>
  <c r="H49" i="2"/>
  <c r="BR49" i="2" s="1"/>
  <c r="H45" i="2"/>
  <c r="H43" i="2"/>
  <c r="H41" i="2"/>
  <c r="H37" i="2"/>
  <c r="H35" i="2"/>
  <c r="H29" i="2"/>
  <c r="H27" i="2"/>
  <c r="H25" i="2"/>
  <c r="BR25" i="2" s="1"/>
  <c r="H21" i="2"/>
  <c r="BR21" i="2" s="1"/>
  <c r="H17" i="2"/>
  <c r="H15" i="2"/>
  <c r="H13" i="2"/>
  <c r="H11" i="2"/>
  <c r="BR11" i="2" s="1"/>
  <c r="H7" i="2"/>
  <c r="H5" i="2"/>
  <c r="BQ99" i="2"/>
  <c r="BQ95" i="2"/>
  <c r="BQ91" i="2"/>
  <c r="BQ87" i="2"/>
  <c r="BQ83" i="2"/>
  <c r="BQ79" i="2"/>
  <c r="BQ75" i="2"/>
  <c r="BQ71" i="2"/>
  <c r="BQ67" i="2"/>
  <c r="BQ63" i="2"/>
  <c r="BR99" i="2"/>
  <c r="BR95" i="2"/>
  <c r="BR91" i="2"/>
  <c r="BR87" i="2"/>
  <c r="BR83" i="2"/>
  <c r="BR79" i="2"/>
  <c r="BR75" i="2"/>
  <c r="BR71" i="2"/>
  <c r="BR67" i="2"/>
  <c r="BR63" i="2"/>
  <c r="BR59" i="2"/>
  <c r="CH99" i="2"/>
  <c r="CF99" i="2"/>
  <c r="CD99" i="2"/>
  <c r="CB99" i="2"/>
  <c r="BZ99" i="2"/>
  <c r="BX99" i="2"/>
  <c r="CH97" i="2"/>
  <c r="CF97" i="2"/>
  <c r="CD97" i="2"/>
  <c r="CB97" i="2"/>
  <c r="BZ97" i="2"/>
  <c r="BX97" i="2"/>
  <c r="CH95" i="2"/>
  <c r="CF95" i="2"/>
  <c r="CD95" i="2"/>
  <c r="CB95" i="2"/>
  <c r="BZ95" i="2"/>
  <c r="BX95" i="2"/>
  <c r="CH93" i="2"/>
  <c r="CF93" i="2"/>
  <c r="CD93" i="2"/>
  <c r="CB93" i="2"/>
  <c r="BZ93" i="2"/>
  <c r="BX93" i="2"/>
  <c r="CH91" i="2"/>
  <c r="CF91" i="2"/>
  <c r="CD91" i="2"/>
  <c r="CB91" i="2"/>
  <c r="BZ91" i="2"/>
  <c r="BX91" i="2"/>
  <c r="CH89" i="2"/>
  <c r="CF89" i="2"/>
  <c r="CD89" i="2"/>
  <c r="CB89" i="2"/>
  <c r="BZ89" i="2"/>
  <c r="BX89" i="2"/>
  <c r="CH87" i="2"/>
  <c r="CF87" i="2"/>
  <c r="CD87" i="2"/>
  <c r="CB87" i="2"/>
  <c r="BZ87" i="2"/>
  <c r="BX87" i="2"/>
  <c r="CH85" i="2"/>
  <c r="CF85" i="2"/>
  <c r="CD85" i="2"/>
  <c r="CB85" i="2"/>
  <c r="BZ85" i="2"/>
  <c r="BX85" i="2"/>
  <c r="CH83" i="2"/>
  <c r="CF83" i="2"/>
  <c r="CD83" i="2"/>
  <c r="CB83" i="2"/>
  <c r="BZ83" i="2"/>
  <c r="BX83" i="2"/>
  <c r="CH81" i="2"/>
  <c r="CF81" i="2"/>
  <c r="CD81" i="2"/>
  <c r="CB81" i="2"/>
  <c r="BZ81" i="2"/>
  <c r="BX81" i="2"/>
  <c r="CH79" i="2"/>
  <c r="CF79" i="2"/>
  <c r="CD79" i="2"/>
  <c r="CB79" i="2"/>
  <c r="BZ79" i="2"/>
  <c r="BX79" i="2"/>
  <c r="CH77" i="2"/>
  <c r="CF77" i="2"/>
  <c r="CD77" i="2"/>
  <c r="CB77" i="2"/>
  <c r="BZ77" i="2"/>
  <c r="BX77" i="2"/>
  <c r="CH75" i="2"/>
  <c r="CF75" i="2"/>
  <c r="CD75" i="2"/>
  <c r="CB75" i="2"/>
  <c r="BZ75" i="2"/>
  <c r="BX75" i="2"/>
  <c r="CH73" i="2"/>
  <c r="CF73" i="2"/>
  <c r="CD73" i="2"/>
  <c r="CB73" i="2"/>
  <c r="BZ73" i="2"/>
  <c r="BX73" i="2"/>
  <c r="CB71" i="2"/>
  <c r="BZ71" i="2"/>
  <c r="BX71" i="2"/>
  <c r="CS17" i="2" l="1"/>
  <c r="CS51" i="2"/>
  <c r="BR27" i="2"/>
  <c r="BR29" i="2"/>
  <c r="BQ55" i="2"/>
  <c r="CS29" i="2"/>
  <c r="BQ15" i="2"/>
  <c r="BR41" i="2"/>
  <c r="CS15" i="2"/>
  <c r="BR5" i="2"/>
  <c r="BR17" i="2"/>
  <c r="BR43" i="2"/>
  <c r="CS37" i="2"/>
  <c r="CS39" i="2"/>
  <c r="CS27" i="2"/>
  <c r="BR45" i="2"/>
  <c r="CS41" i="2"/>
  <c r="BQ7" i="2"/>
  <c r="CS3" i="2"/>
  <c r="BR35" i="2"/>
  <c r="CS25" i="2"/>
  <c r="BR13" i="2"/>
  <c r="CS7" i="2"/>
  <c r="BR7" i="2"/>
  <c r="BR15" i="2"/>
  <c r="I59" i="2"/>
  <c r="BR55" i="2"/>
  <c r="CS53" i="2"/>
  <c r="CS43" i="2"/>
  <c r="CS47" i="2"/>
  <c r="CS55" i="2"/>
  <c r="CS5" i="2"/>
  <c r="CS9" i="2"/>
  <c r="CS35" i="2"/>
  <c r="I43" i="2"/>
  <c r="I37" i="2"/>
  <c r="I11" i="2"/>
  <c r="I5" i="2"/>
  <c r="I17" i="2"/>
  <c r="I45" i="2"/>
  <c r="I49" i="2"/>
  <c r="A5" i="2"/>
  <c r="CI71" i="2"/>
  <c r="CT71" i="2"/>
  <c r="CT61" i="2"/>
  <c r="CT65" i="2"/>
  <c r="CT69" i="2"/>
  <c r="A7" i="2"/>
  <c r="CD71" i="2"/>
  <c r="CH71" i="2"/>
  <c r="CT63" i="2"/>
  <c r="CT67" i="2"/>
  <c r="CG71" i="2"/>
  <c r="BR61" i="2"/>
  <c r="BR69" i="2"/>
  <c r="BQ57" i="2"/>
  <c r="BQ65" i="2"/>
  <c r="CF71" i="2"/>
  <c r="CE71" i="2"/>
  <c r="BR57" i="2"/>
  <c r="BQ11" i="2"/>
  <c r="BQ27" i="2"/>
  <c r="BQ35" i="2"/>
  <c r="BQ43" i="2"/>
  <c r="BQ17" i="2"/>
  <c r="BQ25" i="2"/>
  <c r="BQ41" i="2"/>
  <c r="BQ49" i="2"/>
  <c r="BQ5" i="2"/>
  <c r="BQ13" i="2"/>
  <c r="BQ21" i="2"/>
  <c r="BQ29" i="2"/>
  <c r="BQ37" i="2"/>
  <c r="BQ45" i="2"/>
  <c r="BQ53" i="2"/>
  <c r="CT55" i="2" l="1"/>
  <c r="CT5" i="2"/>
  <c r="CT29" i="2"/>
  <c r="CT9" i="2"/>
  <c r="CT21" i="2"/>
  <c r="CT51" i="2"/>
  <c r="CT13" i="2"/>
  <c r="CT7" i="2"/>
  <c r="CT43" i="2"/>
  <c r="CT3" i="2"/>
  <c r="CT49" i="2"/>
  <c r="CT15" i="2"/>
  <c r="CT35" i="2"/>
  <c r="CT57" i="2"/>
  <c r="CT41" i="2"/>
  <c r="CT23" i="2"/>
  <c r="CT27" i="2"/>
  <c r="CT53" i="2"/>
  <c r="CT33" i="2"/>
  <c r="CT31" i="2"/>
  <c r="CT19" i="2"/>
  <c r="CT45" i="2"/>
  <c r="CT25" i="2"/>
  <c r="CT39" i="2"/>
  <c r="CT11" i="2"/>
  <c r="CT59" i="2"/>
  <c r="CT37" i="2"/>
  <c r="CT17" i="2"/>
  <c r="CT47" i="2"/>
  <c r="A9" i="2"/>
  <c r="CJ71" i="2"/>
  <c r="A11" i="2" l="1"/>
  <c r="A13" i="2" l="1"/>
  <c r="A15" i="2" l="1"/>
  <c r="A17" i="2" l="1"/>
  <c r="A19" i="2" l="1"/>
  <c r="A21" i="2" l="1"/>
  <c r="A23" i="2" l="1"/>
  <c r="A25" i="2" l="1"/>
  <c r="A27" i="2" l="1"/>
  <c r="A29" i="2" l="1"/>
  <c r="A31" i="2" l="1"/>
  <c r="A33" i="2" l="1"/>
  <c r="A35" i="2" l="1"/>
  <c r="A37" i="2" l="1"/>
  <c r="A39" i="2" l="1"/>
  <c r="A41" i="2" l="1"/>
  <c r="A43" i="2" l="1"/>
  <c r="A45" i="2" l="1"/>
  <c r="A47" i="2" l="1"/>
  <c r="A49" i="2" l="1"/>
  <c r="A51" i="2" l="1"/>
  <c r="A53" i="2" l="1"/>
  <c r="A55" i="2" l="1"/>
  <c r="A57" i="2" l="1"/>
  <c r="A59" i="2" l="1"/>
  <c r="A61" i="2" l="1"/>
  <c r="A63" i="2" l="1"/>
  <c r="A65" i="2" l="1"/>
  <c r="A67" i="2" l="1"/>
  <c r="H9" i="2" l="1"/>
  <c r="BR9" i="2" s="1"/>
  <c r="H31" i="2"/>
  <c r="BR31" i="2" s="1"/>
  <c r="H39" i="2"/>
  <c r="BR39" i="2" s="1"/>
  <c r="H3" i="2"/>
  <c r="BR3" i="2" s="1"/>
  <c r="H23" i="2"/>
  <c r="BR23" i="2" s="1"/>
  <c r="H51" i="2"/>
  <c r="BR51" i="2" s="1"/>
  <c r="H19" i="2"/>
  <c r="BR19" i="2" s="1"/>
  <c r="H47" i="2"/>
  <c r="BR47" i="2" s="1"/>
  <c r="H33" i="2"/>
  <c r="BR33" i="2" s="1"/>
  <c r="A69" i="2"/>
  <c r="BZ59" i="2" s="1"/>
  <c r="CA67" i="2"/>
  <c r="BZ67" i="2"/>
  <c r="CC67" i="2"/>
  <c r="CB67" i="2"/>
  <c r="BY67" i="2"/>
  <c r="BX67" i="2"/>
  <c r="BZ57" i="2"/>
  <c r="BY59" i="2"/>
  <c r="BY61" i="2"/>
  <c r="CC63" i="2"/>
  <c r="CB63" i="2"/>
  <c r="BX63" i="2"/>
  <c r="BZ53" i="2"/>
  <c r="CB55" i="2"/>
  <c r="CB61" i="2"/>
  <c r="CA59" i="2"/>
  <c r="BY57" i="2"/>
  <c r="CC61" i="2"/>
  <c r="BZ63" i="2"/>
  <c r="CA63" i="2"/>
  <c r="BY63" i="2"/>
  <c r="BZ55" i="2"/>
  <c r="CA53" i="2"/>
  <c r="CA55" i="2"/>
  <c r="BY53" i="2"/>
  <c r="CC57" i="2"/>
  <c r="BX61" i="2"/>
  <c r="CA61" i="2"/>
  <c r="CB57" i="2"/>
  <c r="CC59" i="2"/>
  <c r="BY55" i="2"/>
  <c r="I55" i="2" l="1"/>
  <c r="I21" i="2"/>
  <c r="I57" i="2"/>
  <c r="I15" i="2"/>
  <c r="I41" i="2"/>
  <c r="I53" i="2"/>
  <c r="I7" i="2"/>
  <c r="I29" i="2"/>
  <c r="I27" i="2"/>
  <c r="I35" i="2"/>
  <c r="I13" i="2"/>
  <c r="I25" i="2"/>
  <c r="BQ19" i="2"/>
  <c r="BQ47" i="2"/>
  <c r="BQ51" i="2"/>
  <c r="BQ23" i="2"/>
  <c r="BQ3" i="2"/>
  <c r="BQ39" i="2"/>
  <c r="I23" i="2"/>
  <c r="I39" i="2"/>
  <c r="I19" i="2"/>
  <c r="I31" i="2"/>
  <c r="I51" i="2"/>
  <c r="I3" i="2"/>
  <c r="I47" i="2"/>
  <c r="I33" i="2"/>
  <c r="I9" i="2"/>
  <c r="BQ31" i="2"/>
  <c r="BQ33" i="2"/>
  <c r="BQ9" i="2"/>
  <c r="CE67" i="2"/>
  <c r="CD67" i="2"/>
  <c r="CH67" i="2"/>
  <c r="CI67" i="2"/>
  <c r="CF67" i="2"/>
  <c r="CG67" i="2"/>
  <c r="BZ69" i="2"/>
  <c r="CA69" i="2"/>
  <c r="BY69" i="2"/>
  <c r="CB69" i="2"/>
  <c r="CC69" i="2"/>
  <c r="BX69" i="2"/>
  <c r="BX7" i="2"/>
  <c r="BX9" i="2"/>
  <c r="BZ11" i="2"/>
  <c r="BX5" i="2"/>
  <c r="BY5" i="2"/>
  <c r="CA5" i="2"/>
  <c r="CB3" i="2"/>
  <c r="CA9" i="2"/>
  <c r="CA3" i="2"/>
  <c r="BZ9" i="2"/>
  <c r="BY3" i="2"/>
  <c r="CC5" i="2"/>
  <c r="BX3" i="2"/>
  <c r="BZ3" i="2"/>
  <c r="BY7" i="2"/>
  <c r="BY9" i="2"/>
  <c r="BX11" i="2"/>
  <c r="CB9" i="2"/>
  <c r="BZ5" i="2"/>
  <c r="BZ7" i="2"/>
  <c r="CA7" i="2"/>
  <c r="CC9" i="2"/>
  <c r="CC3" i="2"/>
  <c r="CB5" i="2"/>
  <c r="CB7" i="2"/>
  <c r="CC7" i="2"/>
  <c r="CB11" i="2"/>
  <c r="BY11" i="2"/>
  <c r="CC11" i="2"/>
  <c r="CA11" i="2"/>
  <c r="BX13" i="2"/>
  <c r="CC15" i="2"/>
  <c r="CA13" i="2"/>
  <c r="CC13" i="2"/>
  <c r="CB13" i="2"/>
  <c r="BX15" i="2"/>
  <c r="CA15" i="2"/>
  <c r="BX17" i="2"/>
  <c r="BY13" i="2"/>
  <c r="BZ15" i="2"/>
  <c r="BZ19" i="2"/>
  <c r="BZ13" i="2"/>
  <c r="CA17" i="2"/>
  <c r="CC17" i="2"/>
  <c r="CB15" i="2"/>
  <c r="CB17" i="2"/>
  <c r="BZ23" i="2"/>
  <c r="BZ17" i="2"/>
  <c r="BY17" i="2"/>
  <c r="BY15" i="2"/>
  <c r="BX19" i="2"/>
  <c r="CA19" i="2"/>
  <c r="BY19" i="2"/>
  <c r="CC19" i="2"/>
  <c r="BX23" i="2"/>
  <c r="BX21" i="2"/>
  <c r="CB19" i="2"/>
  <c r="BX25" i="2"/>
  <c r="CC21" i="2"/>
  <c r="CC23" i="2"/>
  <c r="BY21" i="2"/>
  <c r="CB23" i="2"/>
  <c r="CA21" i="2"/>
  <c r="CA23" i="2"/>
  <c r="BX27" i="2"/>
  <c r="BZ27" i="2"/>
  <c r="BY23" i="2"/>
  <c r="BZ21" i="2"/>
  <c r="BZ31" i="2"/>
  <c r="CA27" i="2"/>
  <c r="CB25" i="2"/>
  <c r="CB21" i="2"/>
  <c r="BX29" i="2"/>
  <c r="CC25" i="2"/>
  <c r="BZ25" i="2"/>
  <c r="CA25" i="2"/>
  <c r="CA29" i="2"/>
  <c r="BY25" i="2"/>
  <c r="BX31" i="2"/>
  <c r="BY27" i="2"/>
  <c r="BZ35" i="2"/>
  <c r="CC29" i="2"/>
  <c r="BZ29" i="2"/>
  <c r="BY29" i="2"/>
  <c r="CB29" i="2"/>
  <c r="CC27" i="2"/>
  <c r="CB27" i="2"/>
  <c r="CB31" i="2"/>
  <c r="BY31" i="2"/>
  <c r="CC31" i="2"/>
  <c r="BX35" i="2"/>
  <c r="BX33" i="2"/>
  <c r="CA31" i="2"/>
  <c r="BY35" i="2"/>
  <c r="CC33" i="2"/>
  <c r="BZ33" i="2"/>
  <c r="CA35" i="2"/>
  <c r="CB35" i="2"/>
  <c r="CC35" i="2"/>
  <c r="CB37" i="2"/>
  <c r="BZ39" i="2"/>
  <c r="BX39" i="2"/>
  <c r="CA33" i="2"/>
  <c r="BX37" i="2"/>
  <c r="CB33" i="2"/>
  <c r="BY33" i="2"/>
  <c r="CC37" i="2"/>
  <c r="CA39" i="2"/>
  <c r="CB41" i="2"/>
  <c r="BY37" i="2"/>
  <c r="CC39" i="2"/>
  <c r="CA37" i="2"/>
  <c r="BY39" i="2"/>
  <c r="BZ37" i="2"/>
  <c r="BX41" i="2"/>
  <c r="CA41" i="2"/>
  <c r="CB39" i="2"/>
  <c r="BY45" i="2"/>
  <c r="BX43" i="2"/>
  <c r="CC41" i="2"/>
  <c r="CC43" i="2"/>
  <c r="CB43" i="2"/>
  <c r="CA43" i="2"/>
  <c r="BZ43" i="2"/>
  <c r="BZ41" i="2"/>
  <c r="BX45" i="2"/>
  <c r="BY41" i="2"/>
  <c r="BX49" i="2"/>
  <c r="BZ51" i="2"/>
  <c r="BX47" i="2"/>
  <c r="BZ45" i="2"/>
  <c r="CC45" i="2"/>
  <c r="BY43" i="2"/>
  <c r="CA45" i="2"/>
  <c r="CB45" i="2"/>
  <c r="CC49" i="2"/>
  <c r="BZ49" i="2"/>
  <c r="CC47" i="2"/>
  <c r="BY47" i="2"/>
  <c r="BZ47" i="2"/>
  <c r="CB47" i="2"/>
  <c r="BY49" i="2"/>
  <c r="CB49" i="2"/>
  <c r="CA47" i="2"/>
  <c r="CA49" i="2"/>
  <c r="BX51" i="2"/>
  <c r="BX53" i="2"/>
  <c r="CA51" i="2"/>
  <c r="BY51" i="2"/>
  <c r="BX55" i="2"/>
  <c r="CB51" i="2"/>
  <c r="CC51" i="2"/>
  <c r="BX59" i="2"/>
  <c r="BX57" i="2"/>
  <c r="CC55" i="2"/>
  <c r="BZ65" i="2"/>
  <c r="CB65" i="2"/>
  <c r="CC65" i="2"/>
  <c r="CC53" i="2"/>
  <c r="BZ61" i="2"/>
  <c r="CH61" i="2" s="1"/>
  <c r="BY65" i="2"/>
  <c r="CA65" i="2"/>
  <c r="BX65" i="2"/>
  <c r="CB59" i="2"/>
  <c r="CB53" i="2"/>
  <c r="CA57" i="2"/>
  <c r="CI63" i="2"/>
  <c r="CD63" i="2"/>
  <c r="CH63" i="2"/>
  <c r="CE63" i="2"/>
  <c r="CF63" i="2"/>
  <c r="CG63" i="2"/>
  <c r="CD65" i="2" l="1"/>
  <c r="CH65" i="2"/>
  <c r="CE65" i="2"/>
  <c r="CG65" i="2"/>
  <c r="CF65" i="2"/>
  <c r="CI65" i="2"/>
  <c r="CE59" i="2"/>
  <c r="CD59" i="2"/>
  <c r="CH59" i="2"/>
  <c r="CI59" i="2"/>
  <c r="CF59" i="2"/>
  <c r="CG59" i="2"/>
  <c r="CI53" i="2"/>
  <c r="CG53" i="2"/>
  <c r="CF53" i="2"/>
  <c r="CD53" i="2"/>
  <c r="CH53" i="2"/>
  <c r="CE53" i="2"/>
  <c r="CI43" i="2"/>
  <c r="CH43" i="2"/>
  <c r="CF43" i="2"/>
  <c r="CD43" i="2"/>
  <c r="CG43" i="2"/>
  <c r="CE43" i="2"/>
  <c r="CE41" i="2"/>
  <c r="CI41" i="2"/>
  <c r="CG41" i="2"/>
  <c r="CH41" i="2"/>
  <c r="CF41" i="2"/>
  <c r="CD41" i="2"/>
  <c r="CI35" i="2"/>
  <c r="CH35" i="2"/>
  <c r="CF35" i="2"/>
  <c r="CG35" i="2"/>
  <c r="CE35" i="2"/>
  <c r="CD35" i="2"/>
  <c r="CH31" i="2"/>
  <c r="CG31" i="2"/>
  <c r="CD31" i="2"/>
  <c r="CE31" i="2"/>
  <c r="CI31" i="2"/>
  <c r="CF31" i="2"/>
  <c r="CI29" i="2"/>
  <c r="CG29" i="2"/>
  <c r="CF29" i="2"/>
  <c r="CH29" i="2"/>
  <c r="CE29" i="2"/>
  <c r="CD29" i="2"/>
  <c r="CI27" i="2"/>
  <c r="CH27" i="2"/>
  <c r="CF27" i="2"/>
  <c r="CD27" i="2"/>
  <c r="CG27" i="2"/>
  <c r="CE27" i="2"/>
  <c r="CH23" i="2"/>
  <c r="CG23" i="2"/>
  <c r="CE23" i="2"/>
  <c r="CI23" i="2"/>
  <c r="CF23" i="2"/>
  <c r="CD23" i="2"/>
  <c r="CI19" i="2"/>
  <c r="CH19" i="2"/>
  <c r="CF19" i="2"/>
  <c r="CG19" i="2"/>
  <c r="CE19" i="2"/>
  <c r="CD19" i="2"/>
  <c r="CI13" i="2"/>
  <c r="CG13" i="2"/>
  <c r="CF13" i="2"/>
  <c r="CH13" i="2"/>
  <c r="CE13" i="2"/>
  <c r="CD13" i="2"/>
  <c r="CI11" i="2"/>
  <c r="CH11" i="2"/>
  <c r="CF11" i="2"/>
  <c r="CD11" i="2"/>
  <c r="CG11" i="2"/>
  <c r="CE11" i="2"/>
  <c r="CF3" i="2"/>
  <c r="CH3" i="2"/>
  <c r="CI3" i="2"/>
  <c r="CD3" i="2"/>
  <c r="CG3" i="2"/>
  <c r="CE3" i="2"/>
  <c r="CH7" i="2"/>
  <c r="CG7" i="2"/>
  <c r="CE7" i="2"/>
  <c r="CI7" i="2"/>
  <c r="CF7" i="2"/>
  <c r="CD7" i="2"/>
  <c r="CF61" i="2"/>
  <c r="CI61" i="2"/>
  <c r="CD61" i="2"/>
  <c r="CF57" i="2"/>
  <c r="CE57" i="2"/>
  <c r="CG57" i="2"/>
  <c r="CD57" i="2"/>
  <c r="CH57" i="2"/>
  <c r="CI57" i="2"/>
  <c r="CE55" i="2"/>
  <c r="CI55" i="2"/>
  <c r="CF55" i="2"/>
  <c r="CH55" i="2"/>
  <c r="CG55" i="2"/>
  <c r="CD55" i="2"/>
  <c r="CG51" i="2"/>
  <c r="CE51" i="2"/>
  <c r="CI51" i="2"/>
  <c r="CH51" i="2"/>
  <c r="CF51" i="2"/>
  <c r="CD51" i="2"/>
  <c r="CH47" i="2"/>
  <c r="CG47" i="2"/>
  <c r="CD47" i="2"/>
  <c r="CE47" i="2"/>
  <c r="CI47" i="2"/>
  <c r="CF47" i="2"/>
  <c r="CE49" i="2"/>
  <c r="CI49" i="2"/>
  <c r="CD49" i="2"/>
  <c r="CG49" i="2"/>
  <c r="CH49" i="2"/>
  <c r="CF49" i="2"/>
  <c r="CI45" i="2"/>
  <c r="CG45" i="2"/>
  <c r="CF45" i="2"/>
  <c r="CH45" i="2"/>
  <c r="CE45" i="2"/>
  <c r="CD45" i="2"/>
  <c r="CI37" i="2"/>
  <c r="CG37" i="2"/>
  <c r="CF37" i="2"/>
  <c r="CD37" i="2"/>
  <c r="CH37" i="2"/>
  <c r="CE37" i="2"/>
  <c r="CH39" i="2"/>
  <c r="CG39" i="2"/>
  <c r="CE39" i="2"/>
  <c r="CI39" i="2"/>
  <c r="CF39" i="2"/>
  <c r="CD39" i="2"/>
  <c r="CE33" i="2"/>
  <c r="CI33" i="2"/>
  <c r="CD33" i="2"/>
  <c r="CG33" i="2"/>
  <c r="CH33" i="2"/>
  <c r="CF33" i="2"/>
  <c r="CE25" i="2"/>
  <c r="CI25" i="2"/>
  <c r="CG25" i="2"/>
  <c r="CH25" i="2"/>
  <c r="CF25" i="2"/>
  <c r="CD25" i="2"/>
  <c r="CI21" i="2"/>
  <c r="CG21" i="2"/>
  <c r="CF21" i="2"/>
  <c r="CD21" i="2"/>
  <c r="CH21" i="2"/>
  <c r="CE21" i="2"/>
  <c r="CE17" i="2"/>
  <c r="CI17" i="2"/>
  <c r="CD17" i="2"/>
  <c r="CG17" i="2"/>
  <c r="CH17" i="2"/>
  <c r="CF17" i="2"/>
  <c r="CH15" i="2"/>
  <c r="CG15" i="2"/>
  <c r="CD15" i="2"/>
  <c r="CE15" i="2"/>
  <c r="CI15" i="2"/>
  <c r="CF15" i="2"/>
  <c r="CI5" i="2"/>
  <c r="CG5" i="2"/>
  <c r="CF5" i="2"/>
  <c r="CD5" i="2"/>
  <c r="CH5" i="2"/>
  <c r="CE5" i="2"/>
  <c r="CE9" i="2"/>
  <c r="CI9" i="2"/>
  <c r="CG9" i="2"/>
  <c r="CH9" i="2"/>
  <c r="CF9" i="2"/>
  <c r="CD9" i="2"/>
  <c r="CD69" i="2"/>
  <c r="CG69" i="2"/>
  <c r="CF69" i="2"/>
  <c r="CI69" i="2"/>
  <c r="CE69" i="2"/>
  <c r="CH69" i="2"/>
  <c r="CJ63" i="2"/>
  <c r="CJ67" i="2"/>
  <c r="CE61" i="2"/>
  <c r="CG61" i="2"/>
  <c r="CJ7" i="2" l="1"/>
  <c r="CJ13" i="2"/>
  <c r="CJ19" i="2"/>
  <c r="CJ23" i="2"/>
  <c r="CJ29" i="2"/>
  <c r="CJ35" i="2"/>
  <c r="CJ41" i="2"/>
  <c r="CJ15" i="2"/>
  <c r="CJ69" i="2"/>
  <c r="CJ9" i="2"/>
  <c r="CJ5" i="2"/>
  <c r="CJ21" i="2"/>
  <c r="CJ25" i="2"/>
  <c r="CJ39" i="2"/>
  <c r="CJ37" i="2"/>
  <c r="CJ45" i="2"/>
  <c r="CJ51" i="2"/>
  <c r="CJ55" i="2"/>
  <c r="CJ57" i="2"/>
  <c r="CJ61" i="2"/>
  <c r="CJ31" i="2"/>
  <c r="CJ65" i="2"/>
  <c r="CJ17" i="2"/>
  <c r="CJ33" i="2"/>
  <c r="CJ49" i="2"/>
  <c r="CJ47" i="2"/>
  <c r="CJ3" i="2"/>
  <c r="CJ11" i="2"/>
  <c r="CJ27" i="2"/>
  <c r="CJ43" i="2"/>
  <c r="CJ53" i="2"/>
  <c r="CJ59" i="2"/>
  <c r="CK59" i="2" l="1"/>
  <c r="BS59" i="2" s="1"/>
  <c r="CK13" i="2"/>
  <c r="BS13" i="2" s="1"/>
  <c r="CK3" i="2"/>
  <c r="BS3" i="2" s="1"/>
  <c r="CK71" i="2"/>
  <c r="BS71" i="2" s="1"/>
  <c r="CK43" i="2"/>
  <c r="BS43" i="2" s="1"/>
  <c r="CK27" i="2"/>
  <c r="BS27" i="2" s="1"/>
  <c r="CK19" i="2"/>
  <c r="BS19" i="2" s="1"/>
  <c r="CK49" i="2"/>
  <c r="BS49" i="2" s="1"/>
  <c r="CK65" i="2"/>
  <c r="BS65" i="2" s="1"/>
  <c r="CK55" i="2"/>
  <c r="BS55" i="2" s="1"/>
  <c r="CK53" i="2"/>
  <c r="BS53" i="2" s="1"/>
  <c r="CK41" i="2"/>
  <c r="BS41" i="2" s="1"/>
  <c r="CK29" i="2"/>
  <c r="BS29" i="2" s="1"/>
  <c r="CK23" i="2"/>
  <c r="BS23" i="2" s="1"/>
  <c r="CK47" i="2"/>
  <c r="BS47" i="2" s="1"/>
  <c r="CK33" i="2"/>
  <c r="BS33" i="2" s="1"/>
  <c r="CK63" i="2"/>
  <c r="BS63" i="2" s="1"/>
  <c r="CK31" i="2"/>
  <c r="BS31" i="2" s="1"/>
  <c r="CK57" i="2"/>
  <c r="BS57" i="2" s="1"/>
  <c r="CK51" i="2"/>
  <c r="BS51" i="2" s="1"/>
  <c r="CK37" i="2"/>
  <c r="BS37" i="2" s="1"/>
  <c r="CK25" i="2"/>
  <c r="BS25" i="2" s="1"/>
  <c r="CK5" i="2"/>
  <c r="BS5" i="2" s="1"/>
  <c r="CK67" i="2"/>
  <c r="BS67" i="2" s="1"/>
  <c r="CK69" i="2"/>
  <c r="BS69" i="2" s="1"/>
  <c r="CK35" i="2"/>
  <c r="BS35" i="2" s="1"/>
  <c r="CK11" i="2"/>
  <c r="BS11" i="2" s="1"/>
  <c r="CK7" i="2"/>
  <c r="BS7" i="2" s="1"/>
  <c r="CK17" i="2"/>
  <c r="BS17" i="2" s="1"/>
  <c r="CK61" i="2"/>
  <c r="BS61" i="2" s="1"/>
  <c r="CK45" i="2"/>
  <c r="BS45" i="2" s="1"/>
  <c r="CK39" i="2"/>
  <c r="BS39" i="2" s="1"/>
  <c r="CK21" i="2"/>
  <c r="BS21" i="2" s="1"/>
  <c r="CK9" i="2"/>
  <c r="BS9" i="2" s="1"/>
  <c r="CK15" i="2"/>
  <c r="BS15" i="2" s="1"/>
  <c r="BT15" i="2" l="1"/>
  <c r="BT59" i="2"/>
  <c r="BT21" i="2"/>
  <c r="BT45" i="2"/>
  <c r="BT17" i="2"/>
  <c r="BT11" i="2"/>
  <c r="BT67" i="2"/>
  <c r="BT25" i="2"/>
  <c r="BT51" i="2"/>
  <c r="BT31" i="2"/>
  <c r="BT33" i="2"/>
  <c r="BT23" i="2"/>
  <c r="BT41" i="2"/>
  <c r="BT55" i="2"/>
  <c r="BT49" i="2"/>
  <c r="BT27" i="2"/>
  <c r="BT3" i="2"/>
  <c r="BT13" i="2"/>
  <c r="BT9" i="2"/>
  <c r="BT39" i="2"/>
  <c r="BT61" i="2"/>
  <c r="BT7" i="2"/>
  <c r="BT35" i="2"/>
  <c r="BT69" i="2"/>
  <c r="BT5" i="2"/>
  <c r="BT37" i="2"/>
  <c r="BT57" i="2"/>
  <c r="BT63" i="2"/>
  <c r="BT47" i="2"/>
  <c r="BT29" i="2"/>
  <c r="BT53" i="2"/>
  <c r="BT65" i="2"/>
  <c r="BT19" i="2"/>
  <c r="BT43" i="2"/>
  <c r="BT71" i="2"/>
  <c r="BU15" i="2" l="1"/>
  <c r="BU59" i="2"/>
  <c r="BU71" i="2"/>
  <c r="BU53" i="2"/>
  <c r="BU47" i="2"/>
  <c r="BU57" i="2"/>
  <c r="BU5" i="2"/>
  <c r="BU35" i="2"/>
  <c r="BU61" i="2"/>
  <c r="BU9" i="2"/>
  <c r="BU3" i="2"/>
  <c r="BU49" i="2"/>
  <c r="BU41" i="2"/>
  <c r="BU33" i="2"/>
  <c r="BU51" i="2"/>
  <c r="BU67" i="2"/>
  <c r="BU17" i="2"/>
  <c r="BU21" i="2"/>
  <c r="BU19" i="2"/>
  <c r="BU43" i="2"/>
  <c r="BU65" i="2"/>
  <c r="BU29" i="2"/>
  <c r="BU63" i="2"/>
  <c r="BU37" i="2"/>
  <c r="BU69" i="2"/>
  <c r="BU7" i="2"/>
  <c r="BU39" i="2"/>
  <c r="BU13" i="2"/>
  <c r="BU27" i="2"/>
  <c r="BU55" i="2"/>
  <c r="BU23" i="2"/>
  <c r="BU31" i="2"/>
  <c r="BU25" i="2"/>
  <c r="BU11" i="2"/>
  <c r="BU45" i="2"/>
  <c r="BV59" i="2" l="1"/>
  <c r="BV11" i="2"/>
  <c r="BV15" i="2"/>
  <c r="BV71" i="2"/>
  <c r="BV31" i="2"/>
  <c r="BV55" i="2"/>
  <c r="BV7" i="2"/>
  <c r="BV29" i="2"/>
  <c r="BV19" i="2"/>
  <c r="BV17" i="2"/>
  <c r="BV45" i="2"/>
  <c r="BV25" i="2"/>
  <c r="BV27" i="2"/>
  <c r="BV13" i="2"/>
  <c r="BV69" i="2"/>
  <c r="BV37" i="2"/>
  <c r="BV63" i="2"/>
  <c r="BV65" i="2"/>
  <c r="BV51" i="2"/>
  <c r="BV49" i="2"/>
  <c r="BV35" i="2"/>
  <c r="BV23" i="2"/>
  <c r="BV39" i="2"/>
  <c r="BV43" i="2"/>
  <c r="BV21" i="2"/>
  <c r="BV67" i="2"/>
  <c r="BV33" i="2"/>
  <c r="BV41" i="2"/>
  <c r="BV3" i="2"/>
  <c r="BV9" i="2"/>
  <c r="BV61" i="2"/>
  <c r="BV5" i="2"/>
  <c r="BV57" i="2"/>
  <c r="BV47" i="2"/>
  <c r="BV53" i="2"/>
</calcChain>
</file>

<file path=xl/sharedStrings.xml><?xml version="1.0" encoding="utf-8"?>
<sst xmlns="http://schemas.openxmlformats.org/spreadsheetml/2006/main" count="860" uniqueCount="101">
  <si>
    <t>start č.</t>
  </si>
  <si>
    <t>Celkové</t>
  </si>
  <si>
    <t>Příjmení</t>
  </si>
  <si>
    <t>Jméno</t>
  </si>
  <si>
    <t>SDH</t>
  </si>
  <si>
    <t>body</t>
  </si>
  <si>
    <t>pořadí</t>
  </si>
  <si>
    <t>Hájov</t>
  </si>
  <si>
    <t>Mniší</t>
  </si>
  <si>
    <t>Lubojaty</t>
  </si>
  <si>
    <t>Lubina</t>
  </si>
  <si>
    <t>Výškovice</t>
  </si>
  <si>
    <t>pokus</t>
  </si>
  <si>
    <t>1časoměřič nebo el. časomíra</t>
  </si>
  <si>
    <t>2 časoměřič</t>
  </si>
  <si>
    <t>3 časoměřič</t>
  </si>
  <si>
    <t>Výsledný čás</t>
  </si>
  <si>
    <t>důvod neplatnosti</t>
  </si>
  <si>
    <t>Pořadí v soutěži</t>
  </si>
  <si>
    <t>Pořadí v lize</t>
  </si>
  <si>
    <t>celkové</t>
  </si>
  <si>
    <t>součet bodů</t>
  </si>
  <si>
    <t>odečet</t>
  </si>
  <si>
    <t>nejlepší</t>
  </si>
  <si>
    <t>pořadí v soutěžích</t>
  </si>
  <si>
    <t>vyhodnocení min</t>
  </si>
  <si>
    <t>pořadí min</t>
  </si>
  <si>
    <t>nej čas</t>
  </si>
  <si>
    <t>pořadí nej čas</t>
  </si>
  <si>
    <t>po odečtu+nej pořadí + nej čas</t>
  </si>
  <si>
    <t>pomocné pořaadí</t>
  </si>
  <si>
    <t>Pořadí</t>
  </si>
  <si>
    <t>bodů</t>
  </si>
  <si>
    <t>Prchalov</t>
  </si>
  <si>
    <t>body po odečtu nejhoršího</t>
  </si>
  <si>
    <t>Frenštát p.R.</t>
  </si>
  <si>
    <t>Lichnov</t>
  </si>
  <si>
    <t>Lubina 26.4.</t>
  </si>
  <si>
    <t>Tísek 27.9.</t>
  </si>
  <si>
    <t>Mniší 13.9.</t>
  </si>
  <si>
    <t>Slatina 20.9.</t>
  </si>
  <si>
    <t>Blabla</t>
  </si>
  <si>
    <t>Petr</t>
  </si>
  <si>
    <t>Blažek</t>
  </si>
  <si>
    <t>Tomáš</t>
  </si>
  <si>
    <t>Fojtík</t>
  </si>
  <si>
    <t>Jakub</t>
  </si>
  <si>
    <t>Jašík</t>
  </si>
  <si>
    <t>Pavel</t>
  </si>
  <si>
    <t>Kožušník</t>
  </si>
  <si>
    <t>Patrik</t>
  </si>
  <si>
    <t>Pipus</t>
  </si>
  <si>
    <t>Denis</t>
  </si>
  <si>
    <t>Schwarz</t>
  </si>
  <si>
    <t>Antonín</t>
  </si>
  <si>
    <t>Smieško</t>
  </si>
  <si>
    <t>Bílský</t>
  </si>
  <si>
    <t>Matěj</t>
  </si>
  <si>
    <t>Hanzelka</t>
  </si>
  <si>
    <t>Marek</t>
  </si>
  <si>
    <t>Matula</t>
  </si>
  <si>
    <t>Kryštof</t>
  </si>
  <si>
    <t>Staněk</t>
  </si>
  <si>
    <t>Svatoš</t>
  </si>
  <si>
    <t>Baroň</t>
  </si>
  <si>
    <t>Štěpán</t>
  </si>
  <si>
    <t>Grill</t>
  </si>
  <si>
    <t>Krčmář</t>
  </si>
  <si>
    <t>Černák</t>
  </si>
  <si>
    <t>Damien</t>
  </si>
  <si>
    <t>Filip</t>
  </si>
  <si>
    <t>Herman</t>
  </si>
  <si>
    <t>Adam</t>
  </si>
  <si>
    <t xml:space="preserve">Kuchař </t>
  </si>
  <si>
    <t>Němec</t>
  </si>
  <si>
    <t>Vít</t>
  </si>
  <si>
    <t>Šablatura</t>
  </si>
  <si>
    <t>Matyáš</t>
  </si>
  <si>
    <t xml:space="preserve">Škrabal </t>
  </si>
  <si>
    <t xml:space="preserve">Zahradník </t>
  </si>
  <si>
    <t>PUMPRLA</t>
  </si>
  <si>
    <t>DANIEL</t>
  </si>
  <si>
    <t>SZABO</t>
  </si>
  <si>
    <t>DAVID</t>
  </si>
  <si>
    <t>URBÁNEK</t>
  </si>
  <si>
    <t>MATĚJ</t>
  </si>
  <si>
    <t>Stillner</t>
  </si>
  <si>
    <t>Vojtěch</t>
  </si>
  <si>
    <t>Slatina</t>
  </si>
  <si>
    <t>Bik</t>
  </si>
  <si>
    <t>n</t>
  </si>
  <si>
    <t>Babinec</t>
  </si>
  <si>
    <t>Jan</t>
  </si>
  <si>
    <t>Machek</t>
  </si>
  <si>
    <t>Leoš</t>
  </si>
  <si>
    <t>Pustějovský</t>
  </si>
  <si>
    <t>Janák</t>
  </si>
  <si>
    <t>Holub</t>
  </si>
  <si>
    <t>Hilscher</t>
  </si>
  <si>
    <t>starší žáci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</si>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</sst>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Arial CE"/>
      <charset val="238"/>
    </font>
    <font>
      <sz val="14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Protection="1">
      <protection locked="0"/>
    </xf>
    <xf numFmtId="0" fontId="2" fillId="0" borderId="1" xfId="0" applyFont="1" applyBorder="1"/>
    <xf numFmtId="0" fontId="0" fillId="0" borderId="3" xfId="0" applyBorder="1"/>
    <xf numFmtId="0" fontId="5" fillId="0" borderId="0" xfId="0" applyFont="1"/>
    <xf numFmtId="0" fontId="3" fillId="0" borderId="0" xfId="0" applyFont="1"/>
    <xf numFmtId="0" fontId="6" fillId="0" borderId="0" xfId="0" applyFont="1"/>
    <xf numFmtId="0" fontId="1" fillId="0" borderId="0" xfId="0" applyFont="1"/>
    <xf numFmtId="0" fontId="5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2" fillId="0" borderId="27" xfId="0" applyFont="1" applyBorder="1" applyAlignment="1">
      <alignment wrapText="1"/>
    </xf>
    <xf numFmtId="0" fontId="0" fillId="0" borderId="13" xfId="0" applyBorder="1" applyAlignment="1">
      <alignment wrapText="1"/>
    </xf>
    <xf numFmtId="0" fontId="2" fillId="0" borderId="29" xfId="0" applyFont="1" applyBorder="1"/>
    <xf numFmtId="0" fontId="0" fillId="0" borderId="30" xfId="0" applyBorder="1"/>
    <xf numFmtId="0" fontId="0" fillId="0" borderId="29" xfId="0" applyBorder="1"/>
    <xf numFmtId="0" fontId="0" fillId="0" borderId="31" xfId="0" applyBorder="1"/>
    <xf numFmtId="0" fontId="0" fillId="0" borderId="14" xfId="0" applyBorder="1" applyAlignment="1">
      <alignment textRotation="90" wrapText="1"/>
    </xf>
    <xf numFmtId="0" fontId="0" fillId="0" borderId="32" xfId="0" applyBorder="1" applyAlignment="1">
      <alignment wrapText="1"/>
    </xf>
    <xf numFmtId="0" fontId="7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9" fillId="0" borderId="1" xfId="0" applyFont="1" applyBorder="1"/>
    <xf numFmtId="0" fontId="3" fillId="0" borderId="1" xfId="0" applyFont="1" applyBorder="1"/>
    <xf numFmtId="0" fontId="9" fillId="0" borderId="1" xfId="0" applyFont="1" applyBorder="1" applyProtection="1">
      <protection locked="0"/>
    </xf>
    <xf numFmtId="0" fontId="4" fillId="0" borderId="33" xfId="0" applyFont="1" applyBorder="1" applyAlignment="1">
      <alignment wrapText="1"/>
    </xf>
    <xf numFmtId="0" fontId="4" fillId="0" borderId="34" xfId="0" applyFont="1" applyBorder="1" applyAlignment="1">
      <alignment wrapText="1"/>
    </xf>
    <xf numFmtId="0" fontId="2" fillId="0" borderId="36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3" xfId="0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4" fillId="0" borderId="23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9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2" xfId="0" applyBorder="1" applyAlignment="1">
      <alignment horizontal="center" textRotation="9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2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textRotation="90" wrapText="1"/>
    </xf>
    <xf numFmtId="0" fontId="7" fillId="0" borderId="15" xfId="0" applyFont="1" applyBorder="1" applyAlignment="1">
      <alignment horizontal="center" textRotation="90" wrapText="1"/>
    </xf>
    <xf numFmtId="0" fontId="0" fillId="0" borderId="0" xfId="0" applyAlignment="1">
      <alignment horizontal="center" textRotation="90" wrapText="1"/>
    </xf>
    <xf numFmtId="0" fontId="7" fillId="0" borderId="18" xfId="0" applyFont="1" applyBorder="1" applyAlignment="1">
      <alignment horizontal="center" textRotation="90" wrapText="1"/>
    </xf>
    <xf numFmtId="0" fontId="7" fillId="0" borderId="14" xfId="0" applyFont="1" applyBorder="1" applyAlignment="1">
      <alignment horizontal="center" textRotation="90" wrapText="1"/>
    </xf>
    <xf numFmtId="0" fontId="6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center" textRotation="90" wrapText="1"/>
    </xf>
    <xf numFmtId="0" fontId="7" fillId="0" borderId="13" xfId="0" applyFont="1" applyBorder="1" applyAlignment="1">
      <alignment horizontal="center" textRotation="90" wrapText="1"/>
    </xf>
    <xf numFmtId="0" fontId="5" fillId="0" borderId="1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0" borderId="8" xfId="0" applyFont="1" applyBorder="1" applyAlignment="1">
      <alignment horizontal="center" textRotation="90"/>
    </xf>
    <xf numFmtId="0" fontId="2" fillId="0" borderId="9" xfId="0" applyFont="1" applyBorder="1" applyAlignment="1">
      <alignment horizontal="center" textRotation="9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62"/>
  <sheetViews>
    <sheetView zoomScale="60" zoomScaleNormal="6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E7" sqref="E7:E8"/>
    </sheetView>
  </sheetViews>
  <sheetFormatPr defaultRowHeight="18.75" x14ac:dyDescent="0.3"/>
  <cols>
    <col min="1" max="1" width="6.85546875" customWidth="1"/>
    <col min="2" max="2" width="17.42578125" style="19" customWidth="1"/>
    <col min="3" max="3" width="17.42578125" style="1" customWidth="1"/>
    <col min="4" max="4" width="16" style="20" customWidth="1"/>
    <col min="5" max="5" width="6.42578125" style="21" customWidth="1"/>
    <col min="6" max="6" width="14.28515625" customWidth="1"/>
    <col min="7" max="7" width="6.42578125" customWidth="1"/>
    <col min="8" max="8" width="17.42578125" style="21" customWidth="1"/>
    <col min="9" max="9" width="17.42578125" customWidth="1"/>
    <col min="10" max="10" width="10.5703125" customWidth="1"/>
    <col min="11" max="11" width="6.42578125" customWidth="1"/>
    <col min="12" max="14" width="7.85546875" customWidth="1"/>
    <col min="16" max="16" width="14.85546875" customWidth="1"/>
    <col min="18" max="18" width="8.7109375" style="20" customWidth="1"/>
    <col min="19" max="19" width="10.28515625" style="21" customWidth="1"/>
    <col min="20" max="28" width="10.28515625" customWidth="1"/>
    <col min="29" max="29" width="10.28515625" style="20" customWidth="1"/>
    <col min="30" max="40" width="10.28515625" customWidth="1"/>
    <col min="41" max="41" width="17.42578125" style="21" customWidth="1"/>
    <col min="42" max="42" width="17.42578125" customWidth="1"/>
    <col min="43" max="43" width="10.5703125" customWidth="1"/>
    <col min="44" max="44" width="6.42578125" customWidth="1"/>
    <col min="45" max="47" width="9.7109375" customWidth="1"/>
    <col min="49" max="49" width="14.85546875" customWidth="1"/>
    <col min="51" max="51" width="8.7109375" style="20" customWidth="1"/>
    <col min="52" max="53" width="17.42578125" customWidth="1"/>
    <col min="54" max="54" width="10.5703125" customWidth="1"/>
    <col min="55" max="55" width="6.42578125" customWidth="1"/>
    <col min="56" max="58" width="9.7109375" customWidth="1"/>
    <col min="60" max="60" width="14.85546875" customWidth="1"/>
    <col min="62" max="62" width="8.7109375" customWidth="1"/>
    <col min="63" max="63" width="17.42578125" style="21" customWidth="1"/>
    <col min="64" max="64" width="17.42578125" customWidth="1"/>
    <col min="65" max="65" width="10.5703125" customWidth="1"/>
    <col min="66" max="66" width="6.42578125" customWidth="1"/>
    <col min="67" max="69" width="9.7109375" customWidth="1"/>
    <col min="71" max="71" width="14.85546875" customWidth="1"/>
    <col min="73" max="73" width="8.7109375" style="20" customWidth="1"/>
  </cols>
  <sheetData>
    <row r="1" spans="1:73" ht="26.25" x14ac:dyDescent="0.4">
      <c r="A1" s="68" t="s">
        <v>0</v>
      </c>
      <c r="B1" s="69" t="s">
        <v>99</v>
      </c>
      <c r="C1" s="70"/>
      <c r="D1" s="71"/>
      <c r="E1" s="72" t="s">
        <v>1</v>
      </c>
      <c r="F1" s="73"/>
      <c r="G1" s="74"/>
      <c r="H1" s="51" t="s">
        <v>37</v>
      </c>
      <c r="I1" s="52"/>
      <c r="J1" s="52"/>
      <c r="K1" s="52"/>
      <c r="L1" s="52"/>
      <c r="M1" s="52"/>
      <c r="N1" s="52"/>
      <c r="O1" s="52"/>
      <c r="P1" s="52"/>
      <c r="Q1" s="52"/>
      <c r="R1" s="53"/>
      <c r="S1" s="51" t="s">
        <v>39</v>
      </c>
      <c r="T1" s="52"/>
      <c r="U1" s="52"/>
      <c r="V1" s="52"/>
      <c r="W1" s="52"/>
      <c r="X1" s="52"/>
      <c r="Y1" s="52"/>
      <c r="Z1" s="52"/>
      <c r="AA1" s="52"/>
      <c r="AB1" s="52"/>
      <c r="AC1" s="53"/>
      <c r="AD1" s="55" t="s">
        <v>40</v>
      </c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1" t="s">
        <v>38</v>
      </c>
      <c r="AP1" s="52"/>
      <c r="AQ1" s="52"/>
      <c r="AR1" s="52"/>
      <c r="AS1" s="52"/>
      <c r="AT1" s="52"/>
      <c r="AU1" s="52"/>
      <c r="AV1" s="52"/>
      <c r="AW1" s="52"/>
      <c r="AX1" s="52"/>
      <c r="AY1" s="53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1"/>
      <c r="BL1" s="52"/>
      <c r="BM1" s="52"/>
      <c r="BN1" s="52"/>
      <c r="BO1" s="52"/>
      <c r="BP1" s="52"/>
      <c r="BQ1" s="52"/>
      <c r="BR1" s="52"/>
      <c r="BS1" s="52"/>
      <c r="BT1" s="52"/>
      <c r="BU1" s="53"/>
    </row>
    <row r="2" spans="1:73" ht="99.75" thickBot="1" x14ac:dyDescent="0.35">
      <c r="A2" s="68"/>
      <c r="B2" s="13" t="s">
        <v>2</v>
      </c>
      <c r="C2" s="14" t="s">
        <v>3</v>
      </c>
      <c r="D2" s="16" t="s">
        <v>4</v>
      </c>
      <c r="E2" s="18" t="s">
        <v>5</v>
      </c>
      <c r="F2" s="15" t="s">
        <v>34</v>
      </c>
      <c r="G2" s="24" t="s">
        <v>6</v>
      </c>
      <c r="H2" s="13" t="s">
        <v>2</v>
      </c>
      <c r="I2" s="14" t="s">
        <v>3</v>
      </c>
      <c r="J2" s="15" t="s">
        <v>4</v>
      </c>
      <c r="K2" s="23" t="s">
        <v>12</v>
      </c>
      <c r="L2" s="23" t="s">
        <v>13</v>
      </c>
      <c r="M2" s="23" t="s">
        <v>14</v>
      </c>
      <c r="N2" s="23" t="s">
        <v>15</v>
      </c>
      <c r="O2" s="23" t="s">
        <v>16</v>
      </c>
      <c r="P2" s="15" t="s">
        <v>17</v>
      </c>
      <c r="Q2" s="15" t="s">
        <v>18</v>
      </c>
      <c r="R2" s="16" t="s">
        <v>19</v>
      </c>
      <c r="S2" s="13" t="s">
        <v>2</v>
      </c>
      <c r="T2" s="14" t="s">
        <v>3</v>
      </c>
      <c r="U2" s="15" t="s">
        <v>4</v>
      </c>
      <c r="V2" s="23" t="s">
        <v>12</v>
      </c>
      <c r="W2" s="23" t="s">
        <v>13</v>
      </c>
      <c r="X2" s="23" t="s">
        <v>14</v>
      </c>
      <c r="Y2" s="23" t="s">
        <v>15</v>
      </c>
      <c r="Z2" s="23" t="s">
        <v>16</v>
      </c>
      <c r="AA2" s="15" t="s">
        <v>17</v>
      </c>
      <c r="AB2" s="15" t="s">
        <v>18</v>
      </c>
      <c r="AC2" s="16" t="s">
        <v>19</v>
      </c>
      <c r="AD2" s="17" t="s">
        <v>2</v>
      </c>
      <c r="AE2" s="14" t="s">
        <v>3</v>
      </c>
      <c r="AF2" s="15" t="s">
        <v>4</v>
      </c>
      <c r="AG2" s="23" t="s">
        <v>12</v>
      </c>
      <c r="AH2" s="23" t="s">
        <v>13</v>
      </c>
      <c r="AI2" s="23" t="s">
        <v>14</v>
      </c>
      <c r="AJ2" s="23" t="s">
        <v>15</v>
      </c>
      <c r="AK2" s="23" t="s">
        <v>16</v>
      </c>
      <c r="AL2" s="15" t="s">
        <v>17</v>
      </c>
      <c r="AM2" s="15" t="s">
        <v>18</v>
      </c>
      <c r="AN2" s="24" t="s">
        <v>19</v>
      </c>
      <c r="AO2" s="13" t="s">
        <v>2</v>
      </c>
      <c r="AP2" s="14" t="s">
        <v>3</v>
      </c>
      <c r="AQ2" s="15" t="s">
        <v>4</v>
      </c>
      <c r="AR2" s="23" t="s">
        <v>12</v>
      </c>
      <c r="AS2" s="23" t="s">
        <v>13</v>
      </c>
      <c r="AT2" s="23" t="s">
        <v>14</v>
      </c>
      <c r="AU2" s="23" t="s">
        <v>15</v>
      </c>
      <c r="AV2" s="23" t="s">
        <v>16</v>
      </c>
      <c r="AW2" s="15" t="s">
        <v>17</v>
      </c>
      <c r="AX2" s="15" t="s">
        <v>18</v>
      </c>
      <c r="AY2" s="16" t="s">
        <v>19</v>
      </c>
      <c r="AZ2" s="17" t="s">
        <v>2</v>
      </c>
      <c r="BA2" s="14" t="s">
        <v>3</v>
      </c>
      <c r="BB2" s="15" t="s">
        <v>4</v>
      </c>
      <c r="BC2" s="23" t="s">
        <v>12</v>
      </c>
      <c r="BD2" s="23" t="s">
        <v>13</v>
      </c>
      <c r="BE2" s="23" t="s">
        <v>14</v>
      </c>
      <c r="BF2" s="23" t="s">
        <v>15</v>
      </c>
      <c r="BG2" s="23" t="s">
        <v>16</v>
      </c>
      <c r="BH2" s="15" t="s">
        <v>17</v>
      </c>
      <c r="BI2" s="15" t="s">
        <v>18</v>
      </c>
      <c r="BJ2" s="24" t="s">
        <v>19</v>
      </c>
      <c r="BK2" s="13" t="s">
        <v>2</v>
      </c>
      <c r="BL2" s="14" t="s">
        <v>3</v>
      </c>
      <c r="BM2" s="15" t="s">
        <v>4</v>
      </c>
      <c r="BN2" s="23" t="s">
        <v>12</v>
      </c>
      <c r="BO2" s="23" t="s">
        <v>13</v>
      </c>
      <c r="BP2" s="23" t="s">
        <v>14</v>
      </c>
      <c r="BQ2" s="23" t="s">
        <v>15</v>
      </c>
      <c r="BR2" s="23" t="s">
        <v>16</v>
      </c>
      <c r="BS2" s="15" t="s">
        <v>17</v>
      </c>
      <c r="BT2" s="15" t="s">
        <v>18</v>
      </c>
      <c r="BU2" s="16" t="s">
        <v>19</v>
      </c>
    </row>
    <row r="3" spans="1:73" ht="18.75" customHeight="1" x14ac:dyDescent="0.5">
      <c r="A3" s="62">
        <v>1</v>
      </c>
      <c r="B3" s="63" t="s">
        <v>41</v>
      </c>
      <c r="C3" s="39" t="s">
        <v>42</v>
      </c>
      <c r="D3" s="58" t="s">
        <v>35</v>
      </c>
      <c r="E3" s="75">
        <v>11</v>
      </c>
      <c r="F3" s="76">
        <v>0</v>
      </c>
      <c r="G3" s="77">
        <v>11</v>
      </c>
      <c r="H3" s="38" t="s">
        <v>41</v>
      </c>
      <c r="I3" s="39" t="s">
        <v>42</v>
      </c>
      <c r="J3" s="58" t="s">
        <v>35</v>
      </c>
      <c r="K3" s="2">
        <v>1</v>
      </c>
      <c r="L3" s="3">
        <v>24.23</v>
      </c>
      <c r="M3" s="3"/>
      <c r="N3" s="3"/>
      <c r="O3" s="4">
        <v>24.23</v>
      </c>
      <c r="P3" s="3"/>
      <c r="Q3" s="37">
        <v>12</v>
      </c>
      <c r="R3" s="56">
        <v>11</v>
      </c>
      <c r="AC3" s="33"/>
      <c r="AN3" s="33"/>
      <c r="AO3" s="30"/>
      <c r="AP3" s="30"/>
      <c r="AQ3" s="30"/>
      <c r="AR3" s="2"/>
      <c r="AS3" s="25"/>
      <c r="AT3" s="25"/>
      <c r="AU3" s="25"/>
      <c r="AV3" s="4"/>
      <c r="AW3" s="3"/>
      <c r="AX3" s="31"/>
      <c r="AY3" s="33"/>
      <c r="BJ3" s="54" t="s">
        <v>100</v>
      </c>
      <c r="BU3" s="50" t="s">
        <v>100</v>
      </c>
    </row>
    <row r="4" spans="1:73" ht="18.75" customHeight="1" x14ac:dyDescent="0.5">
      <c r="A4" s="62"/>
      <c r="B4" s="63"/>
      <c r="C4" s="39"/>
      <c r="D4" s="58"/>
      <c r="E4" s="46"/>
      <c r="F4" s="47"/>
      <c r="G4" s="49"/>
      <c r="H4" s="38"/>
      <c r="I4" s="39"/>
      <c r="J4" s="58"/>
      <c r="K4" s="2">
        <v>2</v>
      </c>
      <c r="L4" s="3">
        <v>22.77</v>
      </c>
      <c r="M4" s="3"/>
      <c r="N4" s="3"/>
      <c r="O4" s="4">
        <v>22.77</v>
      </c>
      <c r="P4" s="3"/>
      <c r="Q4" s="37"/>
      <c r="R4" s="57"/>
      <c r="AC4" s="34"/>
      <c r="AN4" s="34"/>
      <c r="AO4" s="30"/>
      <c r="AP4" s="30"/>
      <c r="AQ4" s="30"/>
      <c r="AR4" s="2"/>
      <c r="AS4" s="25"/>
      <c r="AT4" s="25"/>
      <c r="AU4" s="25"/>
      <c r="AV4" s="4"/>
      <c r="AW4" s="3"/>
      <c r="AX4" s="31"/>
      <c r="AY4" s="34"/>
      <c r="BJ4" s="54"/>
      <c r="BU4" s="50"/>
    </row>
    <row r="5" spans="1:73" ht="18.75" customHeight="1" x14ac:dyDescent="0.5">
      <c r="A5" s="62">
        <v>2</v>
      </c>
      <c r="B5" s="63" t="s">
        <v>43</v>
      </c>
      <c r="C5" s="39" t="s">
        <v>44</v>
      </c>
      <c r="D5" s="58" t="s">
        <v>35</v>
      </c>
      <c r="E5" s="46">
        <v>5</v>
      </c>
      <c r="F5" s="47">
        <v>0</v>
      </c>
      <c r="G5" s="48">
        <v>5</v>
      </c>
      <c r="H5" s="38" t="s">
        <v>43</v>
      </c>
      <c r="I5" s="39" t="s">
        <v>44</v>
      </c>
      <c r="J5" s="58" t="s">
        <v>35</v>
      </c>
      <c r="K5" s="2">
        <v>1</v>
      </c>
      <c r="L5" s="3">
        <v>18.34</v>
      </c>
      <c r="M5" s="3"/>
      <c r="N5" s="3"/>
      <c r="O5" s="4">
        <v>18.34</v>
      </c>
      <c r="P5" s="3"/>
      <c r="Q5" s="37">
        <v>5</v>
      </c>
      <c r="R5" s="56">
        <v>5</v>
      </c>
      <c r="AC5" s="33"/>
      <c r="AN5" s="33"/>
      <c r="AO5" s="30"/>
      <c r="AP5" s="30"/>
      <c r="AQ5" s="30"/>
      <c r="AR5" s="2"/>
      <c r="AS5" s="2"/>
      <c r="AT5" s="25"/>
      <c r="AU5" s="25"/>
      <c r="AV5" s="4"/>
      <c r="AW5" s="3"/>
      <c r="AX5" s="31"/>
      <c r="AY5" s="33"/>
      <c r="BJ5" s="54" t="s">
        <v>100</v>
      </c>
      <c r="BU5" s="50" t="s">
        <v>100</v>
      </c>
    </row>
    <row r="6" spans="1:73" ht="18.75" customHeight="1" x14ac:dyDescent="0.5">
      <c r="A6" s="62"/>
      <c r="B6" s="63"/>
      <c r="C6" s="39"/>
      <c r="D6" s="58"/>
      <c r="E6" s="46"/>
      <c r="F6" s="47"/>
      <c r="G6" s="49"/>
      <c r="H6" s="38"/>
      <c r="I6" s="39"/>
      <c r="J6" s="58"/>
      <c r="K6" s="2">
        <v>2</v>
      </c>
      <c r="L6" s="3">
        <v>21.98</v>
      </c>
      <c r="M6" s="3"/>
      <c r="N6" s="3"/>
      <c r="O6" s="4">
        <v>21.98</v>
      </c>
      <c r="P6" s="3"/>
      <c r="Q6" s="37"/>
      <c r="R6" s="57"/>
      <c r="AC6" s="34"/>
      <c r="AN6" s="34"/>
      <c r="AO6" s="30"/>
      <c r="AP6" s="30"/>
      <c r="AQ6" s="30"/>
      <c r="AR6" s="2"/>
      <c r="AS6" s="2"/>
      <c r="AT6" s="25"/>
      <c r="AU6" s="25"/>
      <c r="AV6" s="4"/>
      <c r="AW6" s="3"/>
      <c r="AX6" s="31"/>
      <c r="AY6" s="34"/>
      <c r="BJ6" s="54"/>
      <c r="BU6" s="50"/>
    </row>
    <row r="7" spans="1:73" ht="18.75" customHeight="1" x14ac:dyDescent="0.5">
      <c r="A7" s="62">
        <v>3</v>
      </c>
      <c r="B7" s="63" t="s">
        <v>45</v>
      </c>
      <c r="C7" s="39" t="s">
        <v>46</v>
      </c>
      <c r="D7" s="58" t="s">
        <v>35</v>
      </c>
      <c r="E7" s="46">
        <v>29</v>
      </c>
      <c r="F7" s="47">
        <v>0</v>
      </c>
      <c r="G7" s="48">
        <v>14</v>
      </c>
      <c r="H7" s="38" t="s">
        <v>45</v>
      </c>
      <c r="I7" s="39" t="s">
        <v>46</v>
      </c>
      <c r="J7" s="58" t="s">
        <v>35</v>
      </c>
      <c r="K7" s="2">
        <v>1</v>
      </c>
      <c r="L7" s="3"/>
      <c r="M7" s="3"/>
      <c r="N7" s="3"/>
      <c r="O7" s="4">
        <v>999</v>
      </c>
      <c r="P7" s="3"/>
      <c r="Q7" s="37">
        <v>18</v>
      </c>
      <c r="R7" s="56">
        <v>29</v>
      </c>
      <c r="AC7" s="33"/>
      <c r="AN7" s="33"/>
      <c r="AO7" s="30"/>
      <c r="AP7" s="30"/>
      <c r="AQ7" s="30"/>
      <c r="AR7" s="2"/>
      <c r="AS7" s="2"/>
      <c r="AT7" s="25"/>
      <c r="AU7" s="25"/>
      <c r="AV7" s="4"/>
      <c r="AW7" s="3"/>
      <c r="AX7" s="31"/>
      <c r="AY7" s="33"/>
      <c r="BJ7" s="54" t="s">
        <v>100</v>
      </c>
      <c r="BU7" s="50" t="s">
        <v>100</v>
      </c>
    </row>
    <row r="8" spans="1:73" ht="18.75" customHeight="1" x14ac:dyDescent="0.5">
      <c r="A8" s="62"/>
      <c r="B8" s="63"/>
      <c r="C8" s="39"/>
      <c r="D8" s="58"/>
      <c r="E8" s="46"/>
      <c r="F8" s="47"/>
      <c r="G8" s="49"/>
      <c r="H8" s="38"/>
      <c r="I8" s="39"/>
      <c r="J8" s="58"/>
      <c r="K8" s="2">
        <v>2</v>
      </c>
      <c r="L8" s="3"/>
      <c r="M8" s="3"/>
      <c r="N8" s="3"/>
      <c r="O8" s="4">
        <v>999</v>
      </c>
      <c r="P8" s="3"/>
      <c r="Q8" s="37"/>
      <c r="R8" s="57"/>
      <c r="AC8" s="34"/>
      <c r="AN8" s="34"/>
      <c r="AO8" s="30"/>
      <c r="AP8" s="30"/>
      <c r="AQ8" s="30"/>
      <c r="AR8" s="2"/>
      <c r="AS8" s="2"/>
      <c r="AT8" s="25"/>
      <c r="AU8" s="25"/>
      <c r="AV8" s="4"/>
      <c r="AW8" s="3"/>
      <c r="AX8" s="31"/>
      <c r="AY8" s="34"/>
      <c r="BJ8" s="54"/>
      <c r="BU8" s="50"/>
    </row>
    <row r="9" spans="1:73" ht="18.75" customHeight="1" x14ac:dyDescent="0.5">
      <c r="A9" s="62">
        <v>4</v>
      </c>
      <c r="B9" s="63" t="s">
        <v>47</v>
      </c>
      <c r="C9" s="39" t="s">
        <v>48</v>
      </c>
      <c r="D9" s="58" t="s">
        <v>35</v>
      </c>
      <c r="E9" s="46">
        <v>10</v>
      </c>
      <c r="F9" s="47">
        <v>0</v>
      </c>
      <c r="G9" s="48">
        <v>10</v>
      </c>
      <c r="H9" s="38" t="s">
        <v>47</v>
      </c>
      <c r="I9" s="39" t="s">
        <v>48</v>
      </c>
      <c r="J9" s="58" t="s">
        <v>35</v>
      </c>
      <c r="K9" s="2">
        <v>1</v>
      </c>
      <c r="L9" s="3">
        <v>21</v>
      </c>
      <c r="M9" s="3"/>
      <c r="N9" s="3"/>
      <c r="O9" s="4">
        <v>21</v>
      </c>
      <c r="P9" s="3"/>
      <c r="Q9" s="37">
        <v>10</v>
      </c>
      <c r="R9" s="56">
        <v>10</v>
      </c>
      <c r="AC9" s="33"/>
      <c r="AN9" s="33"/>
      <c r="AO9" s="4"/>
      <c r="AP9" s="4"/>
      <c r="AQ9" s="4"/>
      <c r="AR9" s="2"/>
      <c r="AS9" s="2"/>
      <c r="AT9" s="25"/>
      <c r="AU9" s="25"/>
      <c r="AV9" s="4"/>
      <c r="AW9" s="26"/>
      <c r="AX9" s="31"/>
      <c r="AY9" s="33"/>
      <c r="BJ9" s="54" t="s">
        <v>100</v>
      </c>
      <c r="BU9" s="50" t="s">
        <v>100</v>
      </c>
    </row>
    <row r="10" spans="1:73" ht="18.75" customHeight="1" x14ac:dyDescent="0.5">
      <c r="A10" s="62"/>
      <c r="B10" s="63"/>
      <c r="C10" s="39"/>
      <c r="D10" s="58"/>
      <c r="E10" s="46"/>
      <c r="F10" s="47"/>
      <c r="G10" s="49"/>
      <c r="H10" s="38"/>
      <c r="I10" s="39"/>
      <c r="J10" s="58"/>
      <c r="K10" s="2">
        <v>2</v>
      </c>
      <c r="L10" s="3">
        <v>24.16</v>
      </c>
      <c r="M10" s="3"/>
      <c r="N10" s="3"/>
      <c r="O10" s="4">
        <v>998</v>
      </c>
      <c r="P10" s="3" t="s">
        <v>90</v>
      </c>
      <c r="Q10" s="37"/>
      <c r="R10" s="57"/>
      <c r="AC10" s="34"/>
      <c r="AN10" s="34"/>
      <c r="AO10" s="4"/>
      <c r="AP10" s="4"/>
      <c r="AQ10" s="4"/>
      <c r="AR10" s="2"/>
      <c r="AS10" s="2"/>
      <c r="AT10" s="25"/>
      <c r="AU10" s="25"/>
      <c r="AV10" s="4"/>
      <c r="AW10" s="3"/>
      <c r="AX10" s="31"/>
      <c r="AY10" s="34"/>
      <c r="BJ10" s="54"/>
      <c r="BU10" s="50"/>
    </row>
    <row r="11" spans="1:73" ht="18.75" customHeight="1" x14ac:dyDescent="0.5">
      <c r="A11" s="62">
        <v>5</v>
      </c>
      <c r="B11" s="63" t="s">
        <v>49</v>
      </c>
      <c r="C11" s="39" t="s">
        <v>50</v>
      </c>
      <c r="D11" s="58" t="s">
        <v>35</v>
      </c>
      <c r="E11" s="46">
        <v>8</v>
      </c>
      <c r="F11" s="47">
        <v>0</v>
      </c>
      <c r="G11" s="48">
        <v>8</v>
      </c>
      <c r="H11" s="38" t="s">
        <v>49</v>
      </c>
      <c r="I11" s="39" t="s">
        <v>50</v>
      </c>
      <c r="J11" s="58" t="s">
        <v>35</v>
      </c>
      <c r="K11" s="2">
        <v>1</v>
      </c>
      <c r="L11" s="3">
        <v>20.21</v>
      </c>
      <c r="M11" s="3"/>
      <c r="N11" s="3"/>
      <c r="O11" s="4">
        <v>20.21</v>
      </c>
      <c r="P11" s="3"/>
      <c r="Q11" s="37">
        <v>8</v>
      </c>
      <c r="R11" s="56">
        <v>8</v>
      </c>
      <c r="AC11" s="33"/>
      <c r="AN11" s="33"/>
      <c r="AO11" s="30"/>
      <c r="AP11" s="30"/>
      <c r="AQ11" s="30"/>
      <c r="AR11" s="2"/>
      <c r="AS11" s="2"/>
      <c r="AT11" s="25"/>
      <c r="AU11" s="25"/>
      <c r="AV11" s="4"/>
      <c r="AW11" s="3"/>
      <c r="AX11" s="31"/>
      <c r="AY11" s="33"/>
      <c r="BJ11" s="54" t="s">
        <v>100</v>
      </c>
      <c r="BU11" s="50" t="s">
        <v>100</v>
      </c>
    </row>
    <row r="12" spans="1:73" ht="18.75" customHeight="1" x14ac:dyDescent="0.5">
      <c r="A12" s="62"/>
      <c r="B12" s="63"/>
      <c r="C12" s="39"/>
      <c r="D12" s="58"/>
      <c r="E12" s="46"/>
      <c r="F12" s="47"/>
      <c r="G12" s="49"/>
      <c r="H12" s="38"/>
      <c r="I12" s="39"/>
      <c r="J12" s="58"/>
      <c r="K12" s="2">
        <v>2</v>
      </c>
      <c r="L12" s="3">
        <v>18.21</v>
      </c>
      <c r="M12" s="3"/>
      <c r="N12" s="3"/>
      <c r="O12" s="4">
        <v>998</v>
      </c>
      <c r="P12" s="3" t="s">
        <v>90</v>
      </c>
      <c r="Q12" s="37"/>
      <c r="R12" s="57"/>
      <c r="AC12" s="34"/>
      <c r="AN12" s="34"/>
      <c r="AO12" s="30"/>
      <c r="AP12" s="30"/>
      <c r="AQ12" s="30"/>
      <c r="AR12" s="2"/>
      <c r="AS12" s="2"/>
      <c r="AT12" s="25"/>
      <c r="AU12" s="25"/>
      <c r="AV12" s="4"/>
      <c r="AW12" s="3"/>
      <c r="AX12" s="31"/>
      <c r="AY12" s="34"/>
      <c r="BJ12" s="54"/>
      <c r="BU12" s="50"/>
    </row>
    <row r="13" spans="1:73" ht="18.75" customHeight="1" x14ac:dyDescent="0.5">
      <c r="A13" s="62">
        <v>6</v>
      </c>
      <c r="B13" s="63" t="s">
        <v>51</v>
      </c>
      <c r="C13" s="39" t="s">
        <v>52</v>
      </c>
      <c r="D13" s="58" t="s">
        <v>35</v>
      </c>
      <c r="E13" s="46">
        <v>29</v>
      </c>
      <c r="F13" s="47">
        <v>0</v>
      </c>
      <c r="G13" s="48">
        <v>14</v>
      </c>
      <c r="H13" s="38" t="s">
        <v>51</v>
      </c>
      <c r="I13" s="39" t="s">
        <v>52</v>
      </c>
      <c r="J13" s="58" t="s">
        <v>35</v>
      </c>
      <c r="K13" s="2">
        <v>1</v>
      </c>
      <c r="L13" s="3"/>
      <c r="M13" s="3"/>
      <c r="N13" s="3"/>
      <c r="O13" s="4">
        <v>999</v>
      </c>
      <c r="P13" s="3"/>
      <c r="Q13" s="37">
        <v>18</v>
      </c>
      <c r="R13" s="56">
        <v>29</v>
      </c>
      <c r="AC13" s="33"/>
      <c r="AN13" s="33"/>
      <c r="AO13" s="30"/>
      <c r="AP13" s="30"/>
      <c r="AQ13" s="30"/>
      <c r="AR13" s="2"/>
      <c r="AS13" s="2"/>
      <c r="AT13" s="25"/>
      <c r="AU13" s="25"/>
      <c r="AV13" s="4"/>
      <c r="AW13" s="3"/>
      <c r="AX13" s="31"/>
      <c r="AY13" s="33"/>
      <c r="BJ13" s="54" t="s">
        <v>100</v>
      </c>
      <c r="BU13" s="50" t="s">
        <v>100</v>
      </c>
    </row>
    <row r="14" spans="1:73" ht="18.75" customHeight="1" x14ac:dyDescent="0.5">
      <c r="A14" s="62"/>
      <c r="B14" s="63"/>
      <c r="C14" s="39"/>
      <c r="D14" s="58"/>
      <c r="E14" s="46"/>
      <c r="F14" s="47"/>
      <c r="G14" s="49"/>
      <c r="H14" s="38"/>
      <c r="I14" s="39"/>
      <c r="J14" s="58"/>
      <c r="K14" s="2">
        <v>2</v>
      </c>
      <c r="L14" s="3"/>
      <c r="M14" s="3"/>
      <c r="N14" s="3"/>
      <c r="O14" s="4">
        <v>999</v>
      </c>
      <c r="P14" s="3"/>
      <c r="Q14" s="37"/>
      <c r="R14" s="57"/>
      <c r="AC14" s="34"/>
      <c r="AN14" s="34"/>
      <c r="AO14" s="30"/>
      <c r="AP14" s="30"/>
      <c r="AQ14" s="30"/>
      <c r="AR14" s="2"/>
      <c r="AS14" s="2"/>
      <c r="AT14" s="25"/>
      <c r="AU14" s="25"/>
      <c r="AV14" s="4"/>
      <c r="AW14" s="3"/>
      <c r="AX14" s="31"/>
      <c r="AY14" s="34"/>
      <c r="BJ14" s="54"/>
      <c r="BU14" s="50"/>
    </row>
    <row r="15" spans="1:73" ht="18.75" customHeight="1" x14ac:dyDescent="0.5">
      <c r="A15" s="62">
        <v>7</v>
      </c>
      <c r="B15" s="63" t="s">
        <v>53</v>
      </c>
      <c r="C15" s="39" t="s">
        <v>54</v>
      </c>
      <c r="D15" s="58" t="s">
        <v>35</v>
      </c>
      <c r="E15" s="46">
        <v>29</v>
      </c>
      <c r="F15" s="47">
        <v>0</v>
      </c>
      <c r="G15" s="48">
        <v>14</v>
      </c>
      <c r="H15" s="38" t="s">
        <v>53</v>
      </c>
      <c r="I15" s="39" t="s">
        <v>54</v>
      </c>
      <c r="J15" s="58" t="s">
        <v>35</v>
      </c>
      <c r="K15" s="2">
        <v>1</v>
      </c>
      <c r="L15" s="3"/>
      <c r="M15" s="3"/>
      <c r="N15" s="3"/>
      <c r="O15" s="4">
        <v>999</v>
      </c>
      <c r="P15" s="3"/>
      <c r="Q15" s="37">
        <v>18</v>
      </c>
      <c r="R15" s="56">
        <v>29</v>
      </c>
      <c r="AC15" s="33"/>
      <c r="AN15" s="33"/>
      <c r="AO15" s="4"/>
      <c r="AP15" s="4"/>
      <c r="AQ15" s="4"/>
      <c r="AR15" s="2"/>
      <c r="AS15" s="2"/>
      <c r="AT15" s="25"/>
      <c r="AU15" s="25"/>
      <c r="AV15" s="4"/>
      <c r="AW15" s="3"/>
      <c r="AX15" s="31"/>
      <c r="AY15" s="33"/>
      <c r="BJ15" s="54" t="s">
        <v>100</v>
      </c>
      <c r="BU15" s="50" t="s">
        <v>100</v>
      </c>
    </row>
    <row r="16" spans="1:73" ht="18.75" customHeight="1" x14ac:dyDescent="0.5">
      <c r="A16" s="62"/>
      <c r="B16" s="63"/>
      <c r="C16" s="39"/>
      <c r="D16" s="58"/>
      <c r="E16" s="46"/>
      <c r="F16" s="47"/>
      <c r="G16" s="49"/>
      <c r="H16" s="38"/>
      <c r="I16" s="39"/>
      <c r="J16" s="58"/>
      <c r="K16" s="2">
        <v>2</v>
      </c>
      <c r="L16" s="3"/>
      <c r="M16" s="3"/>
      <c r="N16" s="3"/>
      <c r="O16" s="4">
        <v>999</v>
      </c>
      <c r="P16" s="3"/>
      <c r="Q16" s="37"/>
      <c r="R16" s="57"/>
      <c r="AC16" s="34"/>
      <c r="AN16" s="34"/>
      <c r="AO16" s="4"/>
      <c r="AP16" s="4"/>
      <c r="AQ16" s="4"/>
      <c r="AR16" s="2"/>
      <c r="AS16" s="2"/>
      <c r="AT16" s="25"/>
      <c r="AU16" s="25"/>
      <c r="AV16" s="4"/>
      <c r="AW16" s="3"/>
      <c r="AX16" s="31"/>
      <c r="AY16" s="34"/>
      <c r="BJ16" s="54"/>
      <c r="BU16" s="50"/>
    </row>
    <row r="17" spans="1:73" ht="18.75" customHeight="1" x14ac:dyDescent="0.5">
      <c r="A17" s="62">
        <v>8</v>
      </c>
      <c r="B17" s="63" t="s">
        <v>55</v>
      </c>
      <c r="C17" s="39" t="s">
        <v>50</v>
      </c>
      <c r="D17" s="58" t="s">
        <v>35</v>
      </c>
      <c r="E17" s="46">
        <v>12</v>
      </c>
      <c r="F17" s="47">
        <v>0</v>
      </c>
      <c r="G17" s="48">
        <v>12</v>
      </c>
      <c r="H17" s="38" t="s">
        <v>55</v>
      </c>
      <c r="I17" s="39" t="s">
        <v>50</v>
      </c>
      <c r="J17" s="58" t="s">
        <v>35</v>
      </c>
      <c r="K17" s="2">
        <v>1</v>
      </c>
      <c r="L17" s="3">
        <v>24.22</v>
      </c>
      <c r="M17" s="3"/>
      <c r="N17" s="3"/>
      <c r="O17" s="4">
        <v>24.22</v>
      </c>
      <c r="P17" s="3"/>
      <c r="Q17" s="37">
        <v>13</v>
      </c>
      <c r="R17" s="56">
        <v>12</v>
      </c>
      <c r="AC17" s="33"/>
      <c r="AN17" s="33"/>
      <c r="AO17" s="30"/>
      <c r="AP17" s="30"/>
      <c r="AQ17" s="30"/>
      <c r="AR17" s="2"/>
      <c r="AS17" s="2"/>
      <c r="AT17" s="25"/>
      <c r="AU17" s="25"/>
      <c r="AV17" s="4"/>
      <c r="AW17" s="3"/>
      <c r="AX17" s="31"/>
      <c r="AY17" s="33"/>
      <c r="BJ17" s="54" t="s">
        <v>100</v>
      </c>
      <c r="BU17" s="50" t="s">
        <v>100</v>
      </c>
    </row>
    <row r="18" spans="1:73" ht="18.75" customHeight="1" x14ac:dyDescent="0.5">
      <c r="A18" s="62"/>
      <c r="B18" s="63"/>
      <c r="C18" s="39"/>
      <c r="D18" s="58"/>
      <c r="E18" s="46"/>
      <c r="F18" s="47"/>
      <c r="G18" s="49"/>
      <c r="H18" s="38"/>
      <c r="I18" s="39"/>
      <c r="J18" s="58"/>
      <c r="K18" s="2">
        <v>2</v>
      </c>
      <c r="L18" s="3">
        <v>23.63</v>
      </c>
      <c r="M18" s="3"/>
      <c r="N18" s="3"/>
      <c r="O18" s="4">
        <v>23.63</v>
      </c>
      <c r="P18" s="3"/>
      <c r="Q18" s="37"/>
      <c r="R18" s="57"/>
      <c r="AC18" s="34"/>
      <c r="AN18" s="34"/>
      <c r="AO18" s="30"/>
      <c r="AP18" s="30"/>
      <c r="AQ18" s="30"/>
      <c r="AR18" s="2"/>
      <c r="AS18" s="2"/>
      <c r="AT18" s="25"/>
      <c r="AU18" s="25"/>
      <c r="AV18" s="4"/>
      <c r="AW18" s="3"/>
      <c r="AX18" s="31"/>
      <c r="AY18" s="34"/>
      <c r="BJ18" s="54"/>
      <c r="BU18" s="50"/>
    </row>
    <row r="19" spans="1:73" ht="18.75" customHeight="1" x14ac:dyDescent="0.5">
      <c r="A19" s="62">
        <v>9</v>
      </c>
      <c r="B19" s="63" t="s">
        <v>56</v>
      </c>
      <c r="C19" s="39" t="s">
        <v>57</v>
      </c>
      <c r="D19" s="58" t="s">
        <v>7</v>
      </c>
      <c r="E19" s="46">
        <v>29</v>
      </c>
      <c r="F19" s="47">
        <v>0</v>
      </c>
      <c r="G19" s="48">
        <v>14</v>
      </c>
      <c r="H19" s="38" t="s">
        <v>56</v>
      </c>
      <c r="I19" s="39" t="s">
        <v>57</v>
      </c>
      <c r="J19" s="39" t="s">
        <v>7</v>
      </c>
      <c r="K19" s="2">
        <v>1</v>
      </c>
      <c r="L19" s="3"/>
      <c r="M19" s="3"/>
      <c r="N19" s="3"/>
      <c r="O19" s="4">
        <v>999</v>
      </c>
      <c r="P19" s="3"/>
      <c r="Q19" s="37">
        <v>18</v>
      </c>
      <c r="R19" s="56">
        <v>29</v>
      </c>
      <c r="AC19" s="33"/>
      <c r="AN19" s="33"/>
      <c r="AO19" s="4"/>
      <c r="AP19" s="4"/>
      <c r="AQ19" s="4"/>
      <c r="AR19" s="2"/>
      <c r="AS19" s="2"/>
      <c r="AT19" s="25"/>
      <c r="AU19" s="25"/>
      <c r="AV19" s="4"/>
      <c r="AW19" s="3"/>
      <c r="AX19" s="31"/>
      <c r="AY19" s="33"/>
      <c r="BJ19" s="54" t="s">
        <v>100</v>
      </c>
      <c r="BU19" s="50" t="s">
        <v>100</v>
      </c>
    </row>
    <row r="20" spans="1:73" ht="18.75" customHeight="1" x14ac:dyDescent="0.5">
      <c r="A20" s="62"/>
      <c r="B20" s="63"/>
      <c r="C20" s="39"/>
      <c r="D20" s="58"/>
      <c r="E20" s="46"/>
      <c r="F20" s="47"/>
      <c r="G20" s="49"/>
      <c r="H20" s="38"/>
      <c r="I20" s="39"/>
      <c r="J20" s="39"/>
      <c r="K20" s="2">
        <v>2</v>
      </c>
      <c r="L20" s="3"/>
      <c r="M20" s="3"/>
      <c r="N20" s="3"/>
      <c r="O20" s="4">
        <v>999</v>
      </c>
      <c r="P20" s="3"/>
      <c r="Q20" s="37"/>
      <c r="R20" s="57"/>
      <c r="AC20" s="34"/>
      <c r="AN20" s="34"/>
      <c r="AO20" s="4"/>
      <c r="AP20" s="4"/>
      <c r="AQ20" s="4"/>
      <c r="AR20" s="2"/>
      <c r="AS20" s="2"/>
      <c r="AT20" s="25"/>
      <c r="AU20" s="25"/>
      <c r="AV20" s="4"/>
      <c r="AW20" s="3"/>
      <c r="AX20" s="31"/>
      <c r="AY20" s="34"/>
      <c r="BJ20" s="54"/>
      <c r="BU20" s="50"/>
    </row>
    <row r="21" spans="1:73" ht="18.75" customHeight="1" x14ac:dyDescent="0.5">
      <c r="A21" s="62">
        <v>10</v>
      </c>
      <c r="B21" s="63" t="s">
        <v>58</v>
      </c>
      <c r="C21" s="39" t="s">
        <v>59</v>
      </c>
      <c r="D21" s="58" t="s">
        <v>7</v>
      </c>
      <c r="E21" s="46">
        <v>29</v>
      </c>
      <c r="F21" s="47">
        <v>0</v>
      </c>
      <c r="G21" s="48">
        <v>14</v>
      </c>
      <c r="H21" s="38" t="s">
        <v>58</v>
      </c>
      <c r="I21" s="39" t="s">
        <v>59</v>
      </c>
      <c r="J21" s="39" t="s">
        <v>7</v>
      </c>
      <c r="K21" s="2">
        <v>1</v>
      </c>
      <c r="L21" s="3"/>
      <c r="M21" s="3"/>
      <c r="N21" s="3"/>
      <c r="O21" s="4">
        <v>999</v>
      </c>
      <c r="P21" s="3"/>
      <c r="Q21" s="37">
        <v>18</v>
      </c>
      <c r="R21" s="56">
        <v>29</v>
      </c>
      <c r="AC21" s="33"/>
      <c r="AN21" s="33"/>
      <c r="AO21" s="4"/>
      <c r="AP21" s="4"/>
      <c r="AQ21" s="4"/>
      <c r="AR21" s="2"/>
      <c r="AS21" s="2"/>
      <c r="AT21" s="25"/>
      <c r="AU21" s="25"/>
      <c r="AV21" s="4"/>
      <c r="AW21" s="3"/>
      <c r="AX21" s="31"/>
      <c r="AY21" s="33"/>
      <c r="BJ21" s="54" t="s">
        <v>100</v>
      </c>
      <c r="BU21" s="50" t="s">
        <v>100</v>
      </c>
    </row>
    <row r="22" spans="1:73" ht="18.75" customHeight="1" x14ac:dyDescent="0.5">
      <c r="A22" s="62"/>
      <c r="B22" s="63"/>
      <c r="C22" s="39"/>
      <c r="D22" s="58"/>
      <c r="E22" s="46"/>
      <c r="F22" s="47"/>
      <c r="G22" s="49"/>
      <c r="H22" s="38"/>
      <c r="I22" s="39"/>
      <c r="J22" s="39"/>
      <c r="K22" s="2">
        <v>2</v>
      </c>
      <c r="L22" s="3"/>
      <c r="M22" s="3"/>
      <c r="N22" s="3"/>
      <c r="O22" s="4">
        <v>999</v>
      </c>
      <c r="P22" s="3"/>
      <c r="Q22" s="37"/>
      <c r="R22" s="57"/>
      <c r="AC22" s="34"/>
      <c r="AN22" s="34"/>
      <c r="AO22" s="4"/>
      <c r="AP22" s="4"/>
      <c r="AQ22" s="4"/>
      <c r="AR22" s="2"/>
      <c r="AS22" s="2"/>
      <c r="AT22" s="25"/>
      <c r="AU22" s="25"/>
      <c r="AV22" s="4"/>
      <c r="AW22" s="3"/>
      <c r="AX22" s="31"/>
      <c r="AY22" s="34"/>
      <c r="BJ22" s="54"/>
      <c r="BU22" s="50"/>
    </row>
    <row r="23" spans="1:73" ht="18.75" customHeight="1" x14ac:dyDescent="0.5">
      <c r="A23" s="62">
        <v>11</v>
      </c>
      <c r="B23" s="63" t="s">
        <v>60</v>
      </c>
      <c r="C23" s="39" t="s">
        <v>61</v>
      </c>
      <c r="D23" s="58" t="s">
        <v>7</v>
      </c>
      <c r="E23" s="46">
        <v>29</v>
      </c>
      <c r="F23" s="47">
        <v>0</v>
      </c>
      <c r="G23" s="48">
        <v>14</v>
      </c>
      <c r="H23" s="38" t="s">
        <v>60</v>
      </c>
      <c r="I23" s="39" t="s">
        <v>61</v>
      </c>
      <c r="J23" s="39" t="s">
        <v>7</v>
      </c>
      <c r="K23" s="2">
        <v>1</v>
      </c>
      <c r="L23" s="3"/>
      <c r="M23" s="3"/>
      <c r="N23" s="3"/>
      <c r="O23" s="4">
        <v>999</v>
      </c>
      <c r="P23" s="3"/>
      <c r="Q23" s="37">
        <v>18</v>
      </c>
      <c r="R23" s="56">
        <v>29</v>
      </c>
      <c r="AC23" s="33"/>
      <c r="AN23" s="33"/>
      <c r="AO23" s="4"/>
      <c r="AP23" s="4"/>
      <c r="AQ23" s="4"/>
      <c r="AR23" s="2"/>
      <c r="AS23" s="2"/>
      <c r="AT23" s="25"/>
      <c r="AU23" s="25"/>
      <c r="AV23" s="4"/>
      <c r="AW23" s="3"/>
      <c r="AX23" s="31"/>
      <c r="AY23" s="33"/>
      <c r="BJ23" s="54" t="s">
        <v>100</v>
      </c>
      <c r="BU23" s="50" t="s">
        <v>100</v>
      </c>
    </row>
    <row r="24" spans="1:73" ht="18.75" customHeight="1" x14ac:dyDescent="0.5">
      <c r="A24" s="62"/>
      <c r="B24" s="63"/>
      <c r="C24" s="39"/>
      <c r="D24" s="58"/>
      <c r="E24" s="46"/>
      <c r="F24" s="47"/>
      <c r="G24" s="49"/>
      <c r="H24" s="38"/>
      <c r="I24" s="39"/>
      <c r="J24" s="39"/>
      <c r="K24" s="2">
        <v>2</v>
      </c>
      <c r="L24" s="3"/>
      <c r="M24" s="3"/>
      <c r="N24" s="3"/>
      <c r="O24" s="4">
        <v>999</v>
      </c>
      <c r="P24" s="3"/>
      <c r="Q24" s="37"/>
      <c r="R24" s="57"/>
      <c r="AC24" s="34"/>
      <c r="AN24" s="34"/>
      <c r="AO24" s="4"/>
      <c r="AP24" s="4"/>
      <c r="AQ24" s="4"/>
      <c r="AR24" s="2"/>
      <c r="AS24" s="2"/>
      <c r="AT24" s="25"/>
      <c r="AU24" s="25"/>
      <c r="AV24" s="4"/>
      <c r="AW24" s="3"/>
      <c r="AX24" s="31"/>
      <c r="AY24" s="34"/>
      <c r="BJ24" s="54"/>
      <c r="BU24" s="50"/>
    </row>
    <row r="25" spans="1:73" ht="18.75" customHeight="1" x14ac:dyDescent="0.5">
      <c r="A25" s="62">
        <v>12</v>
      </c>
      <c r="B25" s="63" t="s">
        <v>62</v>
      </c>
      <c r="C25" s="39" t="s">
        <v>44</v>
      </c>
      <c r="D25" s="58" t="s">
        <v>7</v>
      </c>
      <c r="E25" s="46">
        <v>29</v>
      </c>
      <c r="F25" s="47">
        <v>0</v>
      </c>
      <c r="G25" s="48">
        <v>14</v>
      </c>
      <c r="H25" s="38" t="s">
        <v>62</v>
      </c>
      <c r="I25" s="39" t="s">
        <v>44</v>
      </c>
      <c r="J25" s="39" t="s">
        <v>7</v>
      </c>
      <c r="K25" s="2">
        <v>1</v>
      </c>
      <c r="L25" s="3"/>
      <c r="M25" s="3"/>
      <c r="N25" s="3"/>
      <c r="O25" s="4">
        <v>999</v>
      </c>
      <c r="P25" s="3"/>
      <c r="Q25" s="37">
        <v>18</v>
      </c>
      <c r="R25" s="56">
        <v>29</v>
      </c>
      <c r="AC25" s="33"/>
      <c r="AN25" s="33"/>
      <c r="AO25" s="4"/>
      <c r="AP25" s="4"/>
      <c r="AQ25" s="4"/>
      <c r="AR25" s="2"/>
      <c r="AS25" s="2"/>
      <c r="AT25" s="25"/>
      <c r="AU25" s="25"/>
      <c r="AV25" s="4"/>
      <c r="AW25" s="3"/>
      <c r="AX25" s="31"/>
      <c r="AY25" s="33"/>
      <c r="BJ25" s="54" t="s">
        <v>100</v>
      </c>
      <c r="BU25" s="50" t="s">
        <v>100</v>
      </c>
    </row>
    <row r="26" spans="1:73" ht="18.75" customHeight="1" x14ac:dyDescent="0.5">
      <c r="A26" s="62"/>
      <c r="B26" s="63"/>
      <c r="C26" s="39"/>
      <c r="D26" s="58"/>
      <c r="E26" s="46"/>
      <c r="F26" s="47"/>
      <c r="G26" s="49"/>
      <c r="H26" s="38"/>
      <c r="I26" s="39"/>
      <c r="J26" s="39"/>
      <c r="K26" s="2">
        <v>2</v>
      </c>
      <c r="L26" s="3"/>
      <c r="M26" s="3"/>
      <c r="N26" s="3"/>
      <c r="O26" s="4">
        <v>999</v>
      </c>
      <c r="P26" s="3"/>
      <c r="Q26" s="37"/>
      <c r="R26" s="57"/>
      <c r="AC26" s="34"/>
      <c r="AN26" s="34"/>
      <c r="AO26" s="4"/>
      <c r="AP26" s="4"/>
      <c r="AQ26" s="4"/>
      <c r="AR26" s="2"/>
      <c r="AS26" s="2"/>
      <c r="AT26" s="25"/>
      <c r="AU26" s="25"/>
      <c r="AV26" s="4"/>
      <c r="AW26" s="3"/>
      <c r="AX26" s="31"/>
      <c r="AY26" s="34"/>
      <c r="BJ26" s="54"/>
      <c r="BU26" s="50"/>
    </row>
    <row r="27" spans="1:73" ht="18.75" customHeight="1" x14ac:dyDescent="0.5">
      <c r="A27" s="62">
        <v>13</v>
      </c>
      <c r="B27" s="63" t="s">
        <v>63</v>
      </c>
      <c r="C27" s="39" t="s">
        <v>59</v>
      </c>
      <c r="D27" s="58" t="s">
        <v>7</v>
      </c>
      <c r="E27" s="46">
        <v>29</v>
      </c>
      <c r="F27" s="47">
        <v>0</v>
      </c>
      <c r="G27" s="48">
        <v>14</v>
      </c>
      <c r="H27" s="38" t="s">
        <v>63</v>
      </c>
      <c r="I27" s="39" t="s">
        <v>59</v>
      </c>
      <c r="J27" s="39" t="s">
        <v>7</v>
      </c>
      <c r="K27" s="2">
        <v>1</v>
      </c>
      <c r="L27" s="3"/>
      <c r="M27" s="3"/>
      <c r="N27" s="3"/>
      <c r="O27" s="4">
        <v>999</v>
      </c>
      <c r="P27" s="3"/>
      <c r="Q27" s="37">
        <v>18</v>
      </c>
      <c r="R27" s="56">
        <v>29</v>
      </c>
      <c r="AC27" s="33"/>
      <c r="AN27" s="33"/>
      <c r="AO27" s="30"/>
      <c r="AP27" s="30"/>
      <c r="AQ27" s="30"/>
      <c r="AR27" s="2"/>
      <c r="AS27" s="2"/>
      <c r="AT27" s="25"/>
      <c r="AU27" s="25"/>
      <c r="AV27" s="4"/>
      <c r="AW27" s="3"/>
      <c r="AX27" s="31"/>
      <c r="AY27" s="33"/>
      <c r="BJ27" s="54" t="s">
        <v>100</v>
      </c>
      <c r="BU27" s="50" t="s">
        <v>100</v>
      </c>
    </row>
    <row r="28" spans="1:73" ht="18.75" customHeight="1" x14ac:dyDescent="0.5">
      <c r="A28" s="62"/>
      <c r="B28" s="63"/>
      <c r="C28" s="39"/>
      <c r="D28" s="58"/>
      <c r="E28" s="46"/>
      <c r="F28" s="47"/>
      <c r="G28" s="49"/>
      <c r="H28" s="38"/>
      <c r="I28" s="39"/>
      <c r="J28" s="39"/>
      <c r="K28" s="2">
        <v>2</v>
      </c>
      <c r="L28" s="3"/>
      <c r="M28" s="3"/>
      <c r="N28" s="3"/>
      <c r="O28" s="4">
        <v>999</v>
      </c>
      <c r="P28" s="3"/>
      <c r="Q28" s="37"/>
      <c r="R28" s="57"/>
      <c r="AC28" s="34"/>
      <c r="AN28" s="34"/>
      <c r="AO28" s="30"/>
      <c r="AP28" s="30"/>
      <c r="AQ28" s="30"/>
      <c r="AR28" s="2"/>
      <c r="AS28" s="2"/>
      <c r="AT28" s="25"/>
      <c r="AU28" s="25"/>
      <c r="AV28" s="4"/>
      <c r="AW28" s="3"/>
      <c r="AX28" s="31"/>
      <c r="AY28" s="34"/>
      <c r="BJ28" s="54"/>
      <c r="BU28" s="50"/>
    </row>
    <row r="29" spans="1:73" ht="18.75" customHeight="1" x14ac:dyDescent="0.5">
      <c r="A29" s="62">
        <v>14</v>
      </c>
      <c r="B29" s="63" t="s">
        <v>64</v>
      </c>
      <c r="C29" s="39" t="s">
        <v>65</v>
      </c>
      <c r="D29" s="58" t="s">
        <v>10</v>
      </c>
      <c r="E29" s="46">
        <v>29</v>
      </c>
      <c r="F29" s="47">
        <v>0</v>
      </c>
      <c r="G29" s="48">
        <v>14</v>
      </c>
      <c r="H29" s="38" t="s">
        <v>64</v>
      </c>
      <c r="I29" s="39" t="s">
        <v>65</v>
      </c>
      <c r="J29" s="39" t="s">
        <v>10</v>
      </c>
      <c r="K29" s="2">
        <v>1</v>
      </c>
      <c r="L29" s="3"/>
      <c r="M29" s="3"/>
      <c r="N29" s="3"/>
      <c r="O29" s="4">
        <v>999</v>
      </c>
      <c r="P29" s="3"/>
      <c r="Q29" s="37">
        <v>18</v>
      </c>
      <c r="R29" s="56">
        <v>29</v>
      </c>
      <c r="AC29" s="33"/>
      <c r="AN29" s="33"/>
      <c r="AO29" s="30"/>
      <c r="AP29" s="30"/>
      <c r="AQ29" s="30"/>
      <c r="AR29" s="2"/>
      <c r="AS29" s="2"/>
      <c r="AT29" s="25"/>
      <c r="AU29" s="25"/>
      <c r="AV29" s="4"/>
      <c r="AW29" s="3"/>
      <c r="AX29" s="31"/>
      <c r="AY29" s="33"/>
      <c r="BJ29" s="54" t="s">
        <v>100</v>
      </c>
      <c r="BU29" s="50" t="s">
        <v>100</v>
      </c>
    </row>
    <row r="30" spans="1:73" ht="18.75" customHeight="1" x14ac:dyDescent="0.5">
      <c r="A30" s="62"/>
      <c r="B30" s="63"/>
      <c r="C30" s="39"/>
      <c r="D30" s="58"/>
      <c r="E30" s="46"/>
      <c r="F30" s="47"/>
      <c r="G30" s="49"/>
      <c r="H30" s="38"/>
      <c r="I30" s="39"/>
      <c r="J30" s="39"/>
      <c r="K30" s="2">
        <v>2</v>
      </c>
      <c r="L30" s="3"/>
      <c r="M30" s="3"/>
      <c r="N30" s="3"/>
      <c r="O30" s="4">
        <v>999</v>
      </c>
      <c r="P30" s="3"/>
      <c r="Q30" s="37"/>
      <c r="R30" s="57"/>
      <c r="AC30" s="34"/>
      <c r="AN30" s="34"/>
      <c r="AO30" s="30"/>
      <c r="AP30" s="30"/>
      <c r="AQ30" s="30"/>
      <c r="AR30" s="2"/>
      <c r="AS30" s="2"/>
      <c r="AT30" s="25"/>
      <c r="AU30" s="25"/>
      <c r="AV30" s="4"/>
      <c r="AW30" s="3"/>
      <c r="AX30" s="31"/>
      <c r="AY30" s="34"/>
      <c r="BJ30" s="54"/>
      <c r="BU30" s="50"/>
    </row>
    <row r="31" spans="1:73" ht="18.75" customHeight="1" x14ac:dyDescent="0.5">
      <c r="A31" s="62">
        <v>15</v>
      </c>
      <c r="B31" s="63" t="s">
        <v>66</v>
      </c>
      <c r="C31" s="39" t="s">
        <v>65</v>
      </c>
      <c r="D31" s="58" t="s">
        <v>10</v>
      </c>
      <c r="E31" s="46">
        <v>29</v>
      </c>
      <c r="F31" s="47">
        <v>0</v>
      </c>
      <c r="G31" s="48">
        <v>14</v>
      </c>
      <c r="H31" s="38" t="s">
        <v>66</v>
      </c>
      <c r="I31" s="39" t="s">
        <v>65</v>
      </c>
      <c r="J31" s="39" t="s">
        <v>10</v>
      </c>
      <c r="K31" s="2">
        <v>1</v>
      </c>
      <c r="L31" s="3"/>
      <c r="M31" s="3"/>
      <c r="N31" s="3"/>
      <c r="O31" s="4">
        <v>999</v>
      </c>
      <c r="P31" s="3"/>
      <c r="Q31" s="37">
        <v>18</v>
      </c>
      <c r="R31" s="56">
        <v>29</v>
      </c>
      <c r="AC31" s="33"/>
      <c r="AN31" s="33"/>
      <c r="AO31" s="30"/>
      <c r="AP31" s="30"/>
      <c r="AQ31" s="30"/>
      <c r="AR31" s="2"/>
      <c r="AS31" s="25"/>
      <c r="AT31" s="25"/>
      <c r="AU31" s="25"/>
      <c r="AV31" s="4"/>
      <c r="AW31" s="3"/>
      <c r="AX31" s="31"/>
      <c r="AY31" s="33"/>
      <c r="BJ31" s="54" t="s">
        <v>100</v>
      </c>
      <c r="BU31" s="50" t="s">
        <v>100</v>
      </c>
    </row>
    <row r="32" spans="1:73" ht="18.75" customHeight="1" x14ac:dyDescent="0.5">
      <c r="A32" s="62"/>
      <c r="B32" s="63"/>
      <c r="C32" s="39"/>
      <c r="D32" s="58"/>
      <c r="E32" s="46"/>
      <c r="F32" s="47"/>
      <c r="G32" s="49"/>
      <c r="H32" s="38"/>
      <c r="I32" s="39"/>
      <c r="J32" s="39"/>
      <c r="K32" s="2">
        <v>2</v>
      </c>
      <c r="L32" s="3"/>
      <c r="M32" s="3"/>
      <c r="N32" s="3"/>
      <c r="O32" s="4">
        <v>999</v>
      </c>
      <c r="P32" s="3"/>
      <c r="Q32" s="37"/>
      <c r="R32" s="57"/>
      <c r="AC32" s="34"/>
      <c r="AN32" s="34"/>
      <c r="AO32" s="30"/>
      <c r="AP32" s="30"/>
      <c r="AQ32" s="30"/>
      <c r="AR32" s="2"/>
      <c r="AS32" s="25"/>
      <c r="AT32" s="25"/>
      <c r="AU32" s="25"/>
      <c r="AV32" s="4"/>
      <c r="AW32" s="3"/>
      <c r="AX32" s="31"/>
      <c r="AY32" s="34"/>
      <c r="BJ32" s="54"/>
      <c r="BU32" s="50"/>
    </row>
    <row r="33" spans="1:73" ht="18.75" customHeight="1" x14ac:dyDescent="0.5">
      <c r="A33" s="62">
        <v>16</v>
      </c>
      <c r="B33" s="63" t="s">
        <v>67</v>
      </c>
      <c r="C33" s="39" t="s">
        <v>59</v>
      </c>
      <c r="D33" s="58" t="s">
        <v>9</v>
      </c>
      <c r="E33" s="46">
        <v>9</v>
      </c>
      <c r="F33" s="47">
        <v>0</v>
      </c>
      <c r="G33" s="48">
        <v>9</v>
      </c>
      <c r="H33" s="38" t="s">
        <v>67</v>
      </c>
      <c r="I33" s="39" t="s">
        <v>59</v>
      </c>
      <c r="J33" s="39" t="s">
        <v>9</v>
      </c>
      <c r="K33" s="2">
        <v>1</v>
      </c>
      <c r="L33" s="3">
        <v>20.57</v>
      </c>
      <c r="M33" s="3"/>
      <c r="N33" s="3"/>
      <c r="O33" s="4">
        <v>20.57</v>
      </c>
      <c r="P33" s="3"/>
      <c r="Q33" s="37">
        <v>9</v>
      </c>
      <c r="R33" s="56">
        <v>9</v>
      </c>
      <c r="AC33" s="33"/>
      <c r="AN33" s="33"/>
      <c r="AO33" s="4"/>
      <c r="AP33" s="4"/>
      <c r="AQ33" s="4"/>
      <c r="AR33" s="2"/>
      <c r="AS33" s="25"/>
      <c r="AT33" s="25"/>
      <c r="AU33" s="25"/>
      <c r="AV33" s="4"/>
      <c r="AW33" s="3"/>
      <c r="AX33" s="31"/>
      <c r="AY33" s="33"/>
      <c r="BJ33" s="54" t="s">
        <v>100</v>
      </c>
      <c r="BU33" s="50" t="s">
        <v>100</v>
      </c>
    </row>
    <row r="34" spans="1:73" ht="18.75" customHeight="1" x14ac:dyDescent="0.5">
      <c r="A34" s="62"/>
      <c r="B34" s="63"/>
      <c r="C34" s="39"/>
      <c r="D34" s="58"/>
      <c r="E34" s="46"/>
      <c r="F34" s="47"/>
      <c r="G34" s="49"/>
      <c r="H34" s="38"/>
      <c r="I34" s="39"/>
      <c r="J34" s="39"/>
      <c r="K34" s="2">
        <v>2</v>
      </c>
      <c r="L34" s="3">
        <v>21.93</v>
      </c>
      <c r="M34" s="3"/>
      <c r="N34" s="3"/>
      <c r="O34" s="4">
        <v>21.93</v>
      </c>
      <c r="P34" s="3"/>
      <c r="Q34" s="37"/>
      <c r="R34" s="57"/>
      <c r="AC34" s="34"/>
      <c r="AN34" s="34"/>
      <c r="AO34" s="4"/>
      <c r="AP34" s="4"/>
      <c r="AQ34" s="4"/>
      <c r="AR34" s="2"/>
      <c r="AS34" s="25"/>
      <c r="AT34" s="25"/>
      <c r="AU34" s="25"/>
      <c r="AV34" s="4"/>
      <c r="AW34" s="3"/>
      <c r="AX34" s="31"/>
      <c r="AY34" s="34"/>
      <c r="BJ34" s="54"/>
      <c r="BU34" s="50"/>
    </row>
    <row r="35" spans="1:73" ht="18.75" customHeight="1" x14ac:dyDescent="0.5">
      <c r="A35" s="62">
        <v>17</v>
      </c>
      <c r="B35" s="63" t="s">
        <v>68</v>
      </c>
      <c r="C35" s="39" t="s">
        <v>69</v>
      </c>
      <c r="D35" s="58" t="s">
        <v>8</v>
      </c>
      <c r="E35" s="46">
        <v>29</v>
      </c>
      <c r="F35" s="47">
        <v>0</v>
      </c>
      <c r="G35" s="48">
        <v>14</v>
      </c>
      <c r="H35" s="38" t="s">
        <v>68</v>
      </c>
      <c r="I35" s="39" t="s">
        <v>69</v>
      </c>
      <c r="J35" s="39" t="s">
        <v>8</v>
      </c>
      <c r="K35" s="2">
        <v>1</v>
      </c>
      <c r="L35" s="3"/>
      <c r="M35" s="3"/>
      <c r="N35" s="3"/>
      <c r="O35" s="4">
        <v>999</v>
      </c>
      <c r="P35" s="3"/>
      <c r="Q35" s="37">
        <v>18</v>
      </c>
      <c r="R35" s="56">
        <v>29</v>
      </c>
      <c r="AC35" s="33"/>
      <c r="AN35" s="33"/>
      <c r="AO35" s="30"/>
      <c r="AP35" s="30"/>
      <c r="AQ35" s="30"/>
      <c r="AR35" s="2"/>
      <c r="AS35" s="25"/>
      <c r="AT35" s="25"/>
      <c r="AU35" s="25"/>
      <c r="AV35" s="4"/>
      <c r="AW35" s="3"/>
      <c r="AX35" s="31"/>
      <c r="AY35" s="33"/>
      <c r="BJ35" s="54" t="s">
        <v>100</v>
      </c>
      <c r="BU35" s="50" t="s">
        <v>100</v>
      </c>
    </row>
    <row r="36" spans="1:73" ht="18.75" customHeight="1" x14ac:dyDescent="0.5">
      <c r="A36" s="62"/>
      <c r="B36" s="63"/>
      <c r="C36" s="39"/>
      <c r="D36" s="58"/>
      <c r="E36" s="46"/>
      <c r="F36" s="47"/>
      <c r="G36" s="49"/>
      <c r="H36" s="38"/>
      <c r="I36" s="39"/>
      <c r="J36" s="39"/>
      <c r="K36" s="2">
        <v>2</v>
      </c>
      <c r="L36" s="3"/>
      <c r="M36" s="3"/>
      <c r="N36" s="3"/>
      <c r="O36" s="4">
        <v>999</v>
      </c>
      <c r="P36" s="3"/>
      <c r="Q36" s="37"/>
      <c r="R36" s="57"/>
      <c r="AC36" s="34"/>
      <c r="AN36" s="34"/>
      <c r="AO36" s="30"/>
      <c r="AP36" s="30"/>
      <c r="AQ36" s="30"/>
      <c r="AR36" s="2"/>
      <c r="AS36" s="25"/>
      <c r="AT36" s="25"/>
      <c r="AU36" s="25"/>
      <c r="AV36" s="4"/>
      <c r="AW36" s="3"/>
      <c r="AX36" s="31"/>
      <c r="AY36" s="34"/>
      <c r="BJ36" s="54"/>
      <c r="BU36" s="50"/>
    </row>
    <row r="37" spans="1:73" ht="18.75" customHeight="1" x14ac:dyDescent="0.5">
      <c r="A37" s="62">
        <v>18</v>
      </c>
      <c r="B37" s="63" t="s">
        <v>70</v>
      </c>
      <c r="C37" s="39" t="s">
        <v>57</v>
      </c>
      <c r="D37" s="58" t="s">
        <v>8</v>
      </c>
      <c r="E37" s="46">
        <v>3</v>
      </c>
      <c r="F37" s="47">
        <v>0</v>
      </c>
      <c r="G37" s="48">
        <v>3</v>
      </c>
      <c r="H37" s="38" t="s">
        <v>70</v>
      </c>
      <c r="I37" s="39" t="s">
        <v>57</v>
      </c>
      <c r="J37" s="39" t="s">
        <v>8</v>
      </c>
      <c r="K37" s="2">
        <v>1</v>
      </c>
      <c r="L37" s="3">
        <v>17.84</v>
      </c>
      <c r="M37" s="3"/>
      <c r="N37" s="3"/>
      <c r="O37" s="4">
        <v>17.84</v>
      </c>
      <c r="P37" s="3"/>
      <c r="Q37" s="37">
        <v>3</v>
      </c>
      <c r="R37" s="56">
        <v>3</v>
      </c>
      <c r="AC37" s="33"/>
      <c r="AN37" s="33"/>
      <c r="AO37" s="30"/>
      <c r="AP37" s="30"/>
      <c r="AQ37" s="30"/>
      <c r="AR37" s="2"/>
      <c r="AS37" s="25"/>
      <c r="AT37" s="25"/>
      <c r="AU37" s="25"/>
      <c r="AV37" s="4"/>
      <c r="AW37" s="3"/>
      <c r="AX37" s="31"/>
      <c r="AY37" s="33"/>
      <c r="BJ37" s="54" t="s">
        <v>100</v>
      </c>
      <c r="BU37" s="50" t="s">
        <v>100</v>
      </c>
    </row>
    <row r="38" spans="1:73" ht="18.75" customHeight="1" x14ac:dyDescent="0.5">
      <c r="A38" s="62"/>
      <c r="B38" s="63"/>
      <c r="C38" s="39"/>
      <c r="D38" s="58"/>
      <c r="E38" s="46"/>
      <c r="F38" s="47"/>
      <c r="G38" s="49"/>
      <c r="H38" s="38"/>
      <c r="I38" s="39"/>
      <c r="J38" s="39"/>
      <c r="K38" s="2">
        <v>2</v>
      </c>
      <c r="L38" s="3">
        <v>15.4</v>
      </c>
      <c r="M38" s="3"/>
      <c r="N38" s="3"/>
      <c r="O38" s="4">
        <v>15.4</v>
      </c>
      <c r="P38" s="3"/>
      <c r="Q38" s="37"/>
      <c r="R38" s="57"/>
      <c r="AC38" s="34"/>
      <c r="AN38" s="34"/>
      <c r="AO38" s="30"/>
      <c r="AP38" s="30"/>
      <c r="AQ38" s="30"/>
      <c r="AR38" s="2"/>
      <c r="AS38" s="25"/>
      <c r="AT38" s="25"/>
      <c r="AU38" s="25"/>
      <c r="AV38" s="4"/>
      <c r="AW38" s="3"/>
      <c r="AX38" s="31"/>
      <c r="AY38" s="34"/>
      <c r="BJ38" s="54"/>
      <c r="BU38" s="50"/>
    </row>
    <row r="39" spans="1:73" ht="18.75" customHeight="1" x14ac:dyDescent="0.5">
      <c r="A39" s="62">
        <v>19</v>
      </c>
      <c r="B39" s="63" t="s">
        <v>71</v>
      </c>
      <c r="C39" s="39" t="s">
        <v>72</v>
      </c>
      <c r="D39" s="58" t="s">
        <v>8</v>
      </c>
      <c r="E39" s="46">
        <v>29</v>
      </c>
      <c r="F39" s="47">
        <v>0</v>
      </c>
      <c r="G39" s="48">
        <v>14</v>
      </c>
      <c r="H39" s="38" t="s">
        <v>71</v>
      </c>
      <c r="I39" s="39" t="s">
        <v>72</v>
      </c>
      <c r="J39" s="39" t="s">
        <v>8</v>
      </c>
      <c r="K39" s="2">
        <v>1</v>
      </c>
      <c r="L39" s="3"/>
      <c r="M39" s="3"/>
      <c r="N39" s="3"/>
      <c r="O39" s="4">
        <v>999</v>
      </c>
      <c r="P39" s="3"/>
      <c r="Q39" s="37">
        <v>18</v>
      </c>
      <c r="R39" s="56">
        <v>29</v>
      </c>
      <c r="AC39" s="33"/>
      <c r="AN39" s="33"/>
      <c r="AO39" s="4"/>
      <c r="AP39" s="4"/>
      <c r="AQ39" s="4"/>
      <c r="AR39" s="2"/>
      <c r="AS39" s="25"/>
      <c r="AT39" s="25"/>
      <c r="AU39" s="25"/>
      <c r="AV39" s="4"/>
      <c r="AW39" s="3"/>
      <c r="AX39" s="31"/>
      <c r="AY39" s="33"/>
      <c r="BJ39" s="54" t="s">
        <v>100</v>
      </c>
      <c r="BU39" s="50" t="s">
        <v>100</v>
      </c>
    </row>
    <row r="40" spans="1:73" ht="18.75" customHeight="1" x14ac:dyDescent="0.5">
      <c r="A40" s="62"/>
      <c r="B40" s="63"/>
      <c r="C40" s="39"/>
      <c r="D40" s="58"/>
      <c r="E40" s="46"/>
      <c r="F40" s="47"/>
      <c r="G40" s="49"/>
      <c r="H40" s="38"/>
      <c r="I40" s="39"/>
      <c r="J40" s="39"/>
      <c r="K40" s="2">
        <v>2</v>
      </c>
      <c r="L40" s="3"/>
      <c r="M40" s="3"/>
      <c r="N40" s="3"/>
      <c r="O40" s="4">
        <v>999</v>
      </c>
      <c r="P40" s="3"/>
      <c r="Q40" s="37"/>
      <c r="R40" s="57"/>
      <c r="AC40" s="34"/>
      <c r="AN40" s="34"/>
      <c r="AO40" s="4"/>
      <c r="AP40" s="4"/>
      <c r="AQ40" s="4"/>
      <c r="AR40" s="2"/>
      <c r="AS40" s="25"/>
      <c r="AT40" s="25"/>
      <c r="AU40" s="25"/>
      <c r="AV40" s="4"/>
      <c r="AW40" s="3"/>
      <c r="AX40" s="31"/>
      <c r="AY40" s="34"/>
      <c r="BJ40" s="54"/>
      <c r="BU40" s="50"/>
    </row>
    <row r="41" spans="1:73" ht="18.75" customHeight="1" x14ac:dyDescent="0.5">
      <c r="A41" s="62">
        <v>20</v>
      </c>
      <c r="B41" s="63" t="s">
        <v>73</v>
      </c>
      <c r="C41" s="39" t="s">
        <v>44</v>
      </c>
      <c r="D41" s="58" t="s">
        <v>8</v>
      </c>
      <c r="E41" s="46">
        <v>29</v>
      </c>
      <c r="F41" s="47">
        <v>0</v>
      </c>
      <c r="G41" s="48">
        <v>14</v>
      </c>
      <c r="H41" s="38" t="s">
        <v>73</v>
      </c>
      <c r="I41" s="39" t="s">
        <v>44</v>
      </c>
      <c r="J41" s="39" t="s">
        <v>8</v>
      </c>
      <c r="K41" s="2">
        <v>1</v>
      </c>
      <c r="L41" s="3"/>
      <c r="M41" s="3"/>
      <c r="N41" s="3"/>
      <c r="O41" s="4">
        <v>999</v>
      </c>
      <c r="P41" s="3"/>
      <c r="Q41" s="37">
        <v>18</v>
      </c>
      <c r="R41" s="56">
        <v>29</v>
      </c>
      <c r="AC41" s="33"/>
      <c r="AN41" s="33"/>
      <c r="AO41" s="4"/>
      <c r="AP41" s="4"/>
      <c r="AQ41" s="4"/>
      <c r="AR41" s="2"/>
      <c r="AS41" s="25"/>
      <c r="AT41" s="25"/>
      <c r="AU41" s="25"/>
      <c r="AV41" s="4"/>
      <c r="AW41" s="3"/>
      <c r="AX41" s="31"/>
      <c r="AY41" s="33"/>
      <c r="BJ41" s="54" t="s">
        <v>100</v>
      </c>
      <c r="BU41" s="50" t="s">
        <v>100</v>
      </c>
    </row>
    <row r="42" spans="1:73" ht="18.75" customHeight="1" x14ac:dyDescent="0.5">
      <c r="A42" s="62"/>
      <c r="B42" s="63"/>
      <c r="C42" s="39"/>
      <c r="D42" s="58"/>
      <c r="E42" s="46"/>
      <c r="F42" s="47"/>
      <c r="G42" s="49"/>
      <c r="H42" s="38"/>
      <c r="I42" s="39"/>
      <c r="J42" s="39"/>
      <c r="K42" s="2">
        <v>2</v>
      </c>
      <c r="L42" s="3"/>
      <c r="M42" s="3"/>
      <c r="N42" s="3"/>
      <c r="O42" s="4">
        <v>999</v>
      </c>
      <c r="P42" s="3"/>
      <c r="Q42" s="37"/>
      <c r="R42" s="57"/>
      <c r="AC42" s="34"/>
      <c r="AN42" s="34"/>
      <c r="AO42" s="4"/>
      <c r="AP42" s="4"/>
      <c r="AQ42" s="4"/>
      <c r="AR42" s="2"/>
      <c r="AS42" s="25"/>
      <c r="AT42" s="25"/>
      <c r="AU42" s="25"/>
      <c r="AV42" s="4"/>
      <c r="AW42" s="3"/>
      <c r="AX42" s="31"/>
      <c r="AY42" s="34"/>
      <c r="BJ42" s="54"/>
      <c r="BU42" s="50"/>
    </row>
    <row r="43" spans="1:73" ht="18.75" customHeight="1" x14ac:dyDescent="0.5">
      <c r="A43" s="62">
        <v>21</v>
      </c>
      <c r="B43" s="63" t="s">
        <v>74</v>
      </c>
      <c r="C43" s="39" t="s">
        <v>75</v>
      </c>
      <c r="D43" s="58" t="s">
        <v>8</v>
      </c>
      <c r="E43" s="46">
        <v>2</v>
      </c>
      <c r="F43" s="47">
        <v>0</v>
      </c>
      <c r="G43" s="48">
        <v>2</v>
      </c>
      <c r="H43" s="38" t="s">
        <v>74</v>
      </c>
      <c r="I43" s="39" t="s">
        <v>75</v>
      </c>
      <c r="J43" s="39" t="s">
        <v>8</v>
      </c>
      <c r="K43" s="2">
        <v>1</v>
      </c>
      <c r="L43" s="3">
        <v>16.59</v>
      </c>
      <c r="M43" s="3"/>
      <c r="N43" s="3"/>
      <c r="O43" s="4">
        <v>16.59</v>
      </c>
      <c r="P43" s="3"/>
      <c r="Q43" s="37">
        <v>2</v>
      </c>
      <c r="R43" s="56">
        <v>2</v>
      </c>
      <c r="AC43" s="33"/>
      <c r="AN43" s="33"/>
      <c r="AO43" s="4"/>
      <c r="AP43" s="4"/>
      <c r="AQ43" s="4"/>
      <c r="AR43" s="2"/>
      <c r="AS43" s="25"/>
      <c r="AT43" s="25"/>
      <c r="AU43" s="25"/>
      <c r="AV43" s="4"/>
      <c r="AW43" s="3"/>
      <c r="AX43" s="31"/>
      <c r="AY43" s="33"/>
      <c r="BJ43" s="54" t="s">
        <v>100</v>
      </c>
      <c r="BU43" s="50" t="s">
        <v>100</v>
      </c>
    </row>
    <row r="44" spans="1:73" ht="18.75" customHeight="1" x14ac:dyDescent="0.5">
      <c r="A44" s="62"/>
      <c r="B44" s="63"/>
      <c r="C44" s="39"/>
      <c r="D44" s="58"/>
      <c r="E44" s="46"/>
      <c r="F44" s="47"/>
      <c r="G44" s="49"/>
      <c r="H44" s="38"/>
      <c r="I44" s="39"/>
      <c r="J44" s="39"/>
      <c r="K44" s="2">
        <v>2</v>
      </c>
      <c r="L44" s="3">
        <v>15.3</v>
      </c>
      <c r="M44" s="3"/>
      <c r="N44" s="3"/>
      <c r="O44" s="4">
        <v>15.3</v>
      </c>
      <c r="P44" s="3"/>
      <c r="Q44" s="37"/>
      <c r="R44" s="57"/>
      <c r="AC44" s="34"/>
      <c r="AN44" s="34"/>
      <c r="AO44" s="4"/>
      <c r="AP44" s="4"/>
      <c r="AQ44" s="4"/>
      <c r="AR44" s="2"/>
      <c r="AS44" s="25"/>
      <c r="AT44" s="25"/>
      <c r="AU44" s="25"/>
      <c r="AV44" s="4"/>
      <c r="AW44" s="3"/>
      <c r="AX44" s="31"/>
      <c r="AY44" s="34"/>
      <c r="BJ44" s="54"/>
      <c r="BU44" s="50"/>
    </row>
    <row r="45" spans="1:73" ht="18.75" customHeight="1" x14ac:dyDescent="0.5">
      <c r="A45" s="62">
        <v>22</v>
      </c>
      <c r="B45" s="63" t="s">
        <v>76</v>
      </c>
      <c r="C45" s="39" t="s">
        <v>77</v>
      </c>
      <c r="D45" s="58" t="s">
        <v>8</v>
      </c>
      <c r="E45" s="46">
        <v>4</v>
      </c>
      <c r="F45" s="47">
        <v>0</v>
      </c>
      <c r="G45" s="48">
        <v>4</v>
      </c>
      <c r="H45" s="38" t="s">
        <v>76</v>
      </c>
      <c r="I45" s="39" t="s">
        <v>77</v>
      </c>
      <c r="J45" s="39" t="s">
        <v>8</v>
      </c>
      <c r="K45" s="2">
        <v>1</v>
      </c>
      <c r="L45" s="3">
        <v>17.11</v>
      </c>
      <c r="M45" s="3"/>
      <c r="N45" s="3"/>
      <c r="O45" s="4">
        <v>17.11</v>
      </c>
      <c r="P45" s="3"/>
      <c r="Q45" s="37">
        <v>4</v>
      </c>
      <c r="R45" s="56">
        <v>4</v>
      </c>
      <c r="AC45" s="33"/>
      <c r="AN45" s="33"/>
      <c r="AO45" s="4"/>
      <c r="AP45" s="4"/>
      <c r="AQ45" s="4"/>
      <c r="AR45" s="2"/>
      <c r="AS45" s="25"/>
      <c r="AT45" s="25"/>
      <c r="AU45" s="25"/>
      <c r="AV45" s="4"/>
      <c r="AW45" s="3"/>
      <c r="AX45" s="31"/>
      <c r="AY45" s="33"/>
      <c r="BJ45" s="54" t="s">
        <v>100</v>
      </c>
      <c r="BU45" s="50" t="s">
        <v>100</v>
      </c>
    </row>
    <row r="46" spans="1:73" ht="18.75" customHeight="1" x14ac:dyDescent="0.5">
      <c r="A46" s="62"/>
      <c r="B46" s="63"/>
      <c r="C46" s="39"/>
      <c r="D46" s="58"/>
      <c r="E46" s="46"/>
      <c r="F46" s="47"/>
      <c r="G46" s="49"/>
      <c r="H46" s="38"/>
      <c r="I46" s="39"/>
      <c r="J46" s="39"/>
      <c r="K46" s="2">
        <v>2</v>
      </c>
      <c r="L46" s="3">
        <v>19.03</v>
      </c>
      <c r="M46" s="3"/>
      <c r="N46" s="3"/>
      <c r="O46" s="4">
        <v>19.03</v>
      </c>
      <c r="P46" s="3"/>
      <c r="Q46" s="37"/>
      <c r="R46" s="57"/>
      <c r="AC46" s="34"/>
      <c r="AN46" s="34"/>
      <c r="AO46" s="4"/>
      <c r="AP46" s="4"/>
      <c r="AQ46" s="4"/>
      <c r="AR46" s="2"/>
      <c r="AS46" s="25"/>
      <c r="AT46" s="25"/>
      <c r="AU46" s="25"/>
      <c r="AV46" s="4"/>
      <c r="AW46" s="3"/>
      <c r="AX46" s="31"/>
      <c r="AY46" s="34"/>
      <c r="BJ46" s="54"/>
      <c r="BU46" s="50"/>
    </row>
    <row r="47" spans="1:73" ht="18.75" customHeight="1" x14ac:dyDescent="0.5">
      <c r="A47" s="62">
        <v>23</v>
      </c>
      <c r="B47" s="63" t="s">
        <v>78</v>
      </c>
      <c r="C47" s="39" t="s">
        <v>46</v>
      </c>
      <c r="D47" s="58" t="s">
        <v>8</v>
      </c>
      <c r="E47" s="46">
        <v>6</v>
      </c>
      <c r="F47" s="47">
        <v>0</v>
      </c>
      <c r="G47" s="48">
        <v>6</v>
      </c>
      <c r="H47" s="38" t="s">
        <v>78</v>
      </c>
      <c r="I47" s="39" t="s">
        <v>46</v>
      </c>
      <c r="J47" s="39" t="s">
        <v>8</v>
      </c>
      <c r="K47" s="2">
        <v>1</v>
      </c>
      <c r="L47" s="3">
        <v>23.81</v>
      </c>
      <c r="M47" s="3"/>
      <c r="N47" s="3"/>
      <c r="O47" s="4">
        <v>23.81</v>
      </c>
      <c r="P47" s="3"/>
      <c r="Q47" s="37">
        <v>6</v>
      </c>
      <c r="R47" s="56">
        <v>6</v>
      </c>
      <c r="AC47" s="33"/>
      <c r="AN47" s="33"/>
      <c r="AO47" s="4"/>
      <c r="AP47" s="4"/>
      <c r="AQ47" s="4"/>
      <c r="AR47" s="2"/>
      <c r="AS47" s="25"/>
      <c r="AT47" s="25"/>
      <c r="AU47" s="25"/>
      <c r="AV47" s="4"/>
      <c r="AW47" s="3"/>
      <c r="AX47" s="31"/>
      <c r="AY47" s="33"/>
      <c r="BJ47" s="54" t="s">
        <v>100</v>
      </c>
      <c r="BU47" s="50" t="s">
        <v>100</v>
      </c>
    </row>
    <row r="48" spans="1:73" ht="18.75" customHeight="1" x14ac:dyDescent="0.5">
      <c r="A48" s="62"/>
      <c r="B48" s="63"/>
      <c r="C48" s="39"/>
      <c r="D48" s="58"/>
      <c r="E48" s="46"/>
      <c r="F48" s="47"/>
      <c r="G48" s="49"/>
      <c r="H48" s="38"/>
      <c r="I48" s="39"/>
      <c r="J48" s="39"/>
      <c r="K48" s="2">
        <v>2</v>
      </c>
      <c r="L48" s="3">
        <v>18.93</v>
      </c>
      <c r="M48" s="3"/>
      <c r="N48" s="3"/>
      <c r="O48" s="4">
        <v>18.93</v>
      </c>
      <c r="P48" s="3"/>
      <c r="Q48" s="37"/>
      <c r="R48" s="57"/>
      <c r="AC48" s="34"/>
      <c r="AN48" s="34"/>
      <c r="AO48" s="4"/>
      <c r="AP48" s="4"/>
      <c r="AQ48" s="4"/>
      <c r="AR48" s="2"/>
      <c r="AS48" s="25"/>
      <c r="AT48" s="25"/>
      <c r="AU48" s="25"/>
      <c r="AV48" s="4"/>
      <c r="AW48" s="3"/>
      <c r="AX48" s="31"/>
      <c r="AY48" s="34"/>
      <c r="BJ48" s="54"/>
      <c r="BU48" s="50"/>
    </row>
    <row r="49" spans="1:73" ht="18.75" customHeight="1" x14ac:dyDescent="0.5">
      <c r="A49" s="62">
        <v>24</v>
      </c>
      <c r="B49" s="63" t="s">
        <v>79</v>
      </c>
      <c r="C49" s="39" t="s">
        <v>70</v>
      </c>
      <c r="D49" s="58" t="s">
        <v>8</v>
      </c>
      <c r="E49" s="46">
        <v>1</v>
      </c>
      <c r="F49" s="47">
        <v>0</v>
      </c>
      <c r="G49" s="48">
        <v>1</v>
      </c>
      <c r="H49" s="38" t="s">
        <v>79</v>
      </c>
      <c r="I49" s="39" t="s">
        <v>70</v>
      </c>
      <c r="J49" s="39" t="s">
        <v>8</v>
      </c>
      <c r="K49" s="2">
        <v>1</v>
      </c>
      <c r="L49" s="3">
        <v>19.46</v>
      </c>
      <c r="M49" s="3"/>
      <c r="N49" s="3"/>
      <c r="O49" s="4">
        <v>19.46</v>
      </c>
      <c r="P49" s="3"/>
      <c r="Q49" s="37">
        <v>1</v>
      </c>
      <c r="R49" s="56">
        <v>1</v>
      </c>
      <c r="AC49" s="33"/>
      <c r="AN49" s="33"/>
      <c r="AO49" s="30"/>
      <c r="AP49" s="30"/>
      <c r="AQ49" s="30"/>
      <c r="AR49" s="2"/>
      <c r="AS49" s="25"/>
      <c r="AT49" s="25"/>
      <c r="AU49" s="25"/>
      <c r="AV49" s="4"/>
      <c r="AW49" s="3"/>
      <c r="AX49" s="31"/>
      <c r="AY49" s="33"/>
      <c r="BJ49" s="54" t="s">
        <v>100</v>
      </c>
      <c r="BU49" s="50" t="s">
        <v>100</v>
      </c>
    </row>
    <row r="50" spans="1:73" ht="18.75" customHeight="1" x14ac:dyDescent="0.5">
      <c r="A50" s="62"/>
      <c r="B50" s="63"/>
      <c r="C50" s="39"/>
      <c r="D50" s="58"/>
      <c r="E50" s="46"/>
      <c r="F50" s="47"/>
      <c r="G50" s="49"/>
      <c r="H50" s="38"/>
      <c r="I50" s="39"/>
      <c r="J50" s="39"/>
      <c r="K50" s="2">
        <v>2</v>
      </c>
      <c r="L50" s="3">
        <v>14.95</v>
      </c>
      <c r="M50" s="3"/>
      <c r="N50" s="3"/>
      <c r="O50" s="4">
        <v>14.95</v>
      </c>
      <c r="P50" s="3"/>
      <c r="Q50" s="37"/>
      <c r="R50" s="57"/>
      <c r="AC50" s="34"/>
      <c r="AN50" s="34"/>
      <c r="AO50" s="30"/>
      <c r="AP50" s="30"/>
      <c r="AQ50" s="30"/>
      <c r="AR50" s="2"/>
      <c r="AS50" s="25"/>
      <c r="AT50" s="25"/>
      <c r="AU50" s="25"/>
      <c r="AV50" s="4"/>
      <c r="AW50" s="3"/>
      <c r="AX50" s="31"/>
      <c r="AY50" s="34"/>
      <c r="BJ50" s="54"/>
      <c r="BU50" s="50"/>
    </row>
    <row r="51" spans="1:73" ht="18.75" customHeight="1" x14ac:dyDescent="0.5">
      <c r="A51" s="62">
        <v>25</v>
      </c>
      <c r="B51" s="63" t="s">
        <v>80</v>
      </c>
      <c r="C51" s="39" t="s">
        <v>81</v>
      </c>
      <c r="D51" s="58" t="s">
        <v>33</v>
      </c>
      <c r="E51" s="46">
        <v>13</v>
      </c>
      <c r="F51" s="47">
        <v>0</v>
      </c>
      <c r="G51" s="48">
        <v>13</v>
      </c>
      <c r="H51" s="38" t="s">
        <v>80</v>
      </c>
      <c r="I51" s="39" t="s">
        <v>81</v>
      </c>
      <c r="J51" s="39" t="s">
        <v>33</v>
      </c>
      <c r="K51" s="2">
        <v>1</v>
      </c>
      <c r="L51" s="3">
        <v>33.19</v>
      </c>
      <c r="M51" s="3"/>
      <c r="N51" s="3"/>
      <c r="O51" s="4">
        <v>33.19</v>
      </c>
      <c r="P51" s="3"/>
      <c r="Q51" s="37">
        <v>16</v>
      </c>
      <c r="R51" s="56">
        <v>13</v>
      </c>
      <c r="AC51" s="33"/>
      <c r="AN51" s="33"/>
      <c r="AO51" s="30"/>
      <c r="AP51" s="30"/>
      <c r="AQ51" s="30"/>
      <c r="AR51" s="2"/>
      <c r="AS51" s="25"/>
      <c r="AT51" s="25"/>
      <c r="AU51" s="25"/>
      <c r="AV51" s="4"/>
      <c r="AW51" s="3"/>
      <c r="AX51" s="31"/>
      <c r="AY51" s="33"/>
      <c r="BJ51" s="54" t="s">
        <v>100</v>
      </c>
      <c r="BU51" s="50" t="s">
        <v>100</v>
      </c>
    </row>
    <row r="52" spans="1:73" ht="18.75" customHeight="1" x14ac:dyDescent="0.5">
      <c r="A52" s="62"/>
      <c r="B52" s="63"/>
      <c r="C52" s="39"/>
      <c r="D52" s="58"/>
      <c r="E52" s="46"/>
      <c r="F52" s="47"/>
      <c r="G52" s="49"/>
      <c r="H52" s="38"/>
      <c r="I52" s="39"/>
      <c r="J52" s="39"/>
      <c r="K52" s="2">
        <v>2</v>
      </c>
      <c r="L52" s="3">
        <v>24.36</v>
      </c>
      <c r="M52" s="3"/>
      <c r="N52" s="3"/>
      <c r="O52" s="4">
        <v>998</v>
      </c>
      <c r="P52" s="3" t="s">
        <v>90</v>
      </c>
      <c r="Q52" s="37"/>
      <c r="R52" s="57"/>
      <c r="AC52" s="34"/>
      <c r="AN52" s="34"/>
      <c r="AO52" s="30"/>
      <c r="AP52" s="30"/>
      <c r="AQ52" s="30"/>
      <c r="AR52" s="2"/>
      <c r="AS52" s="25"/>
      <c r="AT52" s="25"/>
      <c r="AU52" s="25"/>
      <c r="AV52" s="4"/>
      <c r="AW52" s="3"/>
      <c r="AX52" s="31"/>
      <c r="AY52" s="34"/>
      <c r="BJ52" s="54"/>
      <c r="BU52" s="50"/>
    </row>
    <row r="53" spans="1:73" ht="18.75" customHeight="1" x14ac:dyDescent="0.5">
      <c r="A53" s="62">
        <v>26</v>
      </c>
      <c r="B53" s="64" t="s">
        <v>82</v>
      </c>
      <c r="C53" s="66" t="s">
        <v>83</v>
      </c>
      <c r="D53" s="58" t="s">
        <v>33</v>
      </c>
      <c r="E53" s="46">
        <v>29</v>
      </c>
      <c r="F53" s="47">
        <v>0</v>
      </c>
      <c r="G53" s="48">
        <v>14</v>
      </c>
      <c r="H53" s="38" t="s">
        <v>82</v>
      </c>
      <c r="I53" s="39" t="s">
        <v>83</v>
      </c>
      <c r="J53" s="39" t="s">
        <v>33</v>
      </c>
      <c r="K53" s="2">
        <v>1</v>
      </c>
      <c r="L53" s="3"/>
      <c r="M53" s="3"/>
      <c r="N53" s="3"/>
      <c r="O53" s="4">
        <v>999</v>
      </c>
      <c r="P53" s="3"/>
      <c r="Q53" s="37">
        <v>18</v>
      </c>
      <c r="R53" s="56">
        <v>29</v>
      </c>
      <c r="AC53" s="33"/>
      <c r="AN53" s="33"/>
      <c r="AO53" s="32"/>
      <c r="AP53" s="32"/>
      <c r="AQ53" s="30"/>
      <c r="AR53" s="2"/>
      <c r="AS53" s="25"/>
      <c r="AT53" s="25"/>
      <c r="AU53" s="25"/>
      <c r="AV53" s="4"/>
      <c r="AW53" s="3"/>
      <c r="AX53" s="31"/>
      <c r="AY53" s="33"/>
      <c r="BJ53" s="54" t="s">
        <v>100</v>
      </c>
      <c r="BU53" s="50" t="s">
        <v>100</v>
      </c>
    </row>
    <row r="54" spans="1:73" ht="18.75" customHeight="1" x14ac:dyDescent="0.5">
      <c r="A54" s="62"/>
      <c r="B54" s="65"/>
      <c r="C54" s="67"/>
      <c r="D54" s="58"/>
      <c r="E54" s="46"/>
      <c r="F54" s="47"/>
      <c r="G54" s="49"/>
      <c r="H54" s="38"/>
      <c r="I54" s="39"/>
      <c r="J54" s="39"/>
      <c r="K54" s="2">
        <v>2</v>
      </c>
      <c r="L54" s="3"/>
      <c r="M54" s="3"/>
      <c r="N54" s="3"/>
      <c r="O54" s="4">
        <v>999</v>
      </c>
      <c r="P54" s="3"/>
      <c r="Q54" s="37"/>
      <c r="R54" s="57"/>
      <c r="AC54" s="34"/>
      <c r="AN54" s="34"/>
      <c r="AO54" s="32"/>
      <c r="AP54" s="32"/>
      <c r="AQ54" s="30"/>
      <c r="AR54" s="2"/>
      <c r="AS54" s="25"/>
      <c r="AT54" s="25"/>
      <c r="AU54" s="25"/>
      <c r="AV54" s="4"/>
      <c r="AW54" s="3"/>
      <c r="AX54" s="31"/>
      <c r="AY54" s="34"/>
      <c r="BJ54" s="54"/>
      <c r="BU54" s="50"/>
    </row>
    <row r="55" spans="1:73" ht="18.75" customHeight="1" x14ac:dyDescent="0.5">
      <c r="A55" s="62">
        <v>27</v>
      </c>
      <c r="B55" s="63" t="s">
        <v>84</v>
      </c>
      <c r="C55" s="39" t="s">
        <v>85</v>
      </c>
      <c r="D55" s="58" t="s">
        <v>33</v>
      </c>
      <c r="E55" s="46">
        <v>29</v>
      </c>
      <c r="F55" s="47">
        <v>0</v>
      </c>
      <c r="G55" s="48">
        <v>14</v>
      </c>
      <c r="H55" s="38" t="s">
        <v>84</v>
      </c>
      <c r="I55" s="39" t="s">
        <v>85</v>
      </c>
      <c r="J55" s="39" t="s">
        <v>33</v>
      </c>
      <c r="K55" s="2">
        <v>1</v>
      </c>
      <c r="L55" s="3"/>
      <c r="M55" s="3"/>
      <c r="N55" s="3"/>
      <c r="O55" s="4">
        <v>999</v>
      </c>
      <c r="P55" s="3"/>
      <c r="Q55" s="37">
        <v>18</v>
      </c>
      <c r="R55" s="56">
        <v>29</v>
      </c>
      <c r="AC55" s="33"/>
      <c r="AN55" s="33"/>
      <c r="AO55" s="32"/>
      <c r="AP55" s="32"/>
      <c r="AQ55" s="30"/>
      <c r="AR55" s="2"/>
      <c r="AS55" s="25"/>
      <c r="AT55" s="25"/>
      <c r="AU55" s="25"/>
      <c r="AV55" s="4"/>
      <c r="AW55" s="3"/>
      <c r="AX55" s="31"/>
      <c r="AY55" s="33"/>
      <c r="BJ55" s="54" t="s">
        <v>100</v>
      </c>
      <c r="BU55" s="50" t="s">
        <v>100</v>
      </c>
    </row>
    <row r="56" spans="1:73" ht="18.75" customHeight="1" x14ac:dyDescent="0.5">
      <c r="A56" s="62"/>
      <c r="B56" s="63"/>
      <c r="C56" s="39"/>
      <c r="D56" s="58"/>
      <c r="E56" s="46"/>
      <c r="F56" s="47"/>
      <c r="G56" s="49"/>
      <c r="H56" s="38"/>
      <c r="I56" s="39"/>
      <c r="J56" s="39"/>
      <c r="K56" s="2">
        <v>2</v>
      </c>
      <c r="L56" s="3"/>
      <c r="M56" s="3"/>
      <c r="N56" s="3"/>
      <c r="O56" s="4">
        <v>999</v>
      </c>
      <c r="P56" s="3"/>
      <c r="Q56" s="37"/>
      <c r="R56" s="57"/>
      <c r="AC56" s="34"/>
      <c r="AN56" s="34"/>
      <c r="AO56" s="32"/>
      <c r="AP56" s="32"/>
      <c r="AQ56" s="30"/>
      <c r="AR56" s="2"/>
      <c r="AS56" s="25"/>
      <c r="AT56" s="25"/>
      <c r="AU56" s="25"/>
      <c r="AV56" s="4"/>
      <c r="AW56" s="3"/>
      <c r="AX56" s="31"/>
      <c r="AY56" s="34"/>
      <c r="BJ56" s="54"/>
      <c r="BU56" s="50"/>
    </row>
    <row r="57" spans="1:73" ht="18.75" customHeight="1" x14ac:dyDescent="0.5">
      <c r="A57" s="62">
        <v>28</v>
      </c>
      <c r="B57" s="63" t="s">
        <v>86</v>
      </c>
      <c r="C57" s="39" t="s">
        <v>87</v>
      </c>
      <c r="D57" s="58" t="s">
        <v>88</v>
      </c>
      <c r="E57" s="46">
        <v>29</v>
      </c>
      <c r="F57" s="47">
        <v>0</v>
      </c>
      <c r="G57" s="48">
        <v>14</v>
      </c>
      <c r="H57" s="38" t="s">
        <v>86</v>
      </c>
      <c r="I57" s="39" t="s">
        <v>87</v>
      </c>
      <c r="J57" s="39" t="s">
        <v>88</v>
      </c>
      <c r="K57" s="2">
        <v>1</v>
      </c>
      <c r="L57" s="3"/>
      <c r="M57" s="3"/>
      <c r="N57" s="3"/>
      <c r="O57" s="4">
        <v>999</v>
      </c>
      <c r="P57" s="3"/>
      <c r="Q57" s="37">
        <v>18</v>
      </c>
      <c r="R57" s="56">
        <v>29</v>
      </c>
      <c r="AC57" s="33"/>
      <c r="AN57" s="33"/>
      <c r="AO57" s="27"/>
      <c r="AP57" s="27"/>
      <c r="AQ57" s="28"/>
      <c r="AR57" s="2"/>
      <c r="AS57" s="25"/>
      <c r="AT57" s="25"/>
      <c r="AU57" s="25"/>
      <c r="AV57" s="4"/>
      <c r="AW57" s="3"/>
      <c r="AX57" s="31"/>
      <c r="AY57" s="33"/>
      <c r="BJ57" s="54" t="s">
        <v>100</v>
      </c>
      <c r="BU57" s="50" t="s">
        <v>100</v>
      </c>
    </row>
    <row r="58" spans="1:73" ht="18.75" customHeight="1" x14ac:dyDescent="0.5">
      <c r="A58" s="62"/>
      <c r="B58" s="63"/>
      <c r="C58" s="39"/>
      <c r="D58" s="58"/>
      <c r="E58" s="46"/>
      <c r="F58" s="47"/>
      <c r="G58" s="49"/>
      <c r="H58" s="38"/>
      <c r="I58" s="39"/>
      <c r="J58" s="39"/>
      <c r="K58" s="2">
        <v>2</v>
      </c>
      <c r="L58" s="3"/>
      <c r="M58" s="3"/>
      <c r="N58" s="3"/>
      <c r="O58" s="4">
        <v>999</v>
      </c>
      <c r="P58" s="3"/>
      <c r="Q58" s="37"/>
      <c r="R58" s="57"/>
      <c r="AC58" s="34"/>
      <c r="AN58" s="34"/>
      <c r="AO58" s="27"/>
      <c r="AP58" s="27"/>
      <c r="AQ58" s="28"/>
      <c r="AR58" s="2"/>
      <c r="AS58" s="25"/>
      <c r="AT58" s="25"/>
      <c r="AU58" s="25"/>
      <c r="AV58" s="4"/>
      <c r="AW58" s="3"/>
      <c r="AX58" s="31"/>
      <c r="AY58" s="34"/>
      <c r="BJ58" s="54"/>
      <c r="BU58" s="50"/>
    </row>
    <row r="59" spans="1:73" ht="18.75" customHeight="1" x14ac:dyDescent="0.5">
      <c r="A59" s="62">
        <v>29</v>
      </c>
      <c r="B59" s="63" t="s">
        <v>89</v>
      </c>
      <c r="C59" s="39" t="s">
        <v>87</v>
      </c>
      <c r="D59" s="58" t="s">
        <v>11</v>
      </c>
      <c r="E59" s="46">
        <v>7</v>
      </c>
      <c r="F59" s="47">
        <v>0</v>
      </c>
      <c r="G59" s="48">
        <v>7</v>
      </c>
      <c r="H59" s="38" t="s">
        <v>89</v>
      </c>
      <c r="I59" s="39" t="s">
        <v>87</v>
      </c>
      <c r="J59" s="39" t="s">
        <v>11</v>
      </c>
      <c r="K59" s="2">
        <v>1</v>
      </c>
      <c r="L59" s="3">
        <v>19.09</v>
      </c>
      <c r="M59" s="3"/>
      <c r="N59" s="3"/>
      <c r="O59" s="4">
        <v>19.09</v>
      </c>
      <c r="P59" s="3"/>
      <c r="Q59" s="37">
        <v>7</v>
      </c>
      <c r="R59" s="56">
        <v>7</v>
      </c>
      <c r="AC59" s="33"/>
      <c r="AN59" s="33"/>
      <c r="AO59" s="27"/>
      <c r="AP59" s="27"/>
      <c r="AQ59" s="28"/>
      <c r="AR59" s="2"/>
      <c r="AS59" s="25"/>
      <c r="AT59" s="25"/>
      <c r="AU59" s="25"/>
      <c r="AV59" s="4"/>
      <c r="AW59" s="3"/>
      <c r="AX59" s="31"/>
      <c r="AY59" s="33"/>
      <c r="BJ59" s="54" t="s">
        <v>100</v>
      </c>
      <c r="BU59" s="50" t="s">
        <v>100</v>
      </c>
    </row>
    <row r="60" spans="1:73" ht="18.75" customHeight="1" x14ac:dyDescent="0.5">
      <c r="A60" s="62"/>
      <c r="B60" s="63"/>
      <c r="C60" s="39"/>
      <c r="D60" s="58"/>
      <c r="E60" s="46"/>
      <c r="F60" s="47"/>
      <c r="G60" s="49"/>
      <c r="H60" s="38"/>
      <c r="I60" s="39"/>
      <c r="J60" s="39"/>
      <c r="K60" s="2">
        <v>2</v>
      </c>
      <c r="L60" s="3">
        <v>19.95</v>
      </c>
      <c r="M60" s="3"/>
      <c r="N60" s="3"/>
      <c r="O60" s="4">
        <v>19.95</v>
      </c>
      <c r="P60" s="3"/>
      <c r="Q60" s="37"/>
      <c r="R60" s="57"/>
      <c r="AC60" s="34"/>
      <c r="AN60" s="34"/>
      <c r="AO60" s="27"/>
      <c r="AP60" s="27"/>
      <c r="AQ60" s="28"/>
      <c r="AR60" s="2"/>
      <c r="AS60" s="25"/>
      <c r="AT60" s="25"/>
      <c r="AU60" s="25"/>
      <c r="AV60" s="4"/>
      <c r="AW60" s="3"/>
      <c r="AX60" s="31"/>
      <c r="AY60" s="34"/>
      <c r="BJ60" s="54"/>
      <c r="BU60" s="50"/>
    </row>
    <row r="61" spans="1:73" ht="18.75" customHeight="1" x14ac:dyDescent="0.5">
      <c r="A61" s="62" t="s">
        <v>100</v>
      </c>
      <c r="B61" s="63"/>
      <c r="C61" s="39"/>
      <c r="D61" s="39"/>
      <c r="E61" s="46" t="s">
        <v>100</v>
      </c>
      <c r="F61" s="47" t="s">
        <v>100</v>
      </c>
      <c r="G61" s="48" t="s">
        <v>100</v>
      </c>
      <c r="H61" s="35" t="s">
        <v>91</v>
      </c>
      <c r="I61" s="36" t="s">
        <v>92</v>
      </c>
      <c r="J61" s="36" t="s">
        <v>36</v>
      </c>
      <c r="K61" s="2">
        <v>1</v>
      </c>
      <c r="L61" s="3"/>
      <c r="M61" s="3"/>
      <c r="N61" s="3"/>
      <c r="O61" s="4">
        <v>999</v>
      </c>
      <c r="P61" s="3"/>
      <c r="Q61" s="37">
        <v>18</v>
      </c>
      <c r="R61"/>
      <c r="AC61" s="33"/>
      <c r="AN61" s="33"/>
      <c r="AO61" s="27"/>
      <c r="AP61" s="27"/>
      <c r="AQ61" s="28"/>
      <c r="AR61" s="2"/>
      <c r="AS61" s="25"/>
      <c r="AT61" s="25"/>
      <c r="AU61" s="25"/>
      <c r="AV61" s="4"/>
      <c r="AW61" s="3"/>
      <c r="AX61" s="31"/>
      <c r="AY61" s="33"/>
      <c r="BJ61" s="54" t="s">
        <v>100</v>
      </c>
      <c r="BU61" s="50" t="s">
        <v>100</v>
      </c>
    </row>
    <row r="62" spans="1:73" ht="18.75" customHeight="1" x14ac:dyDescent="0.5">
      <c r="A62" s="62"/>
      <c r="B62" s="63"/>
      <c r="C62" s="39"/>
      <c r="D62" s="39"/>
      <c r="E62" s="46"/>
      <c r="F62" s="47"/>
      <c r="G62" s="49"/>
      <c r="H62" s="35"/>
      <c r="I62" s="36"/>
      <c r="J62" s="36"/>
      <c r="K62" s="2">
        <v>2</v>
      </c>
      <c r="L62" s="3"/>
      <c r="M62" s="3"/>
      <c r="N62" s="3"/>
      <c r="O62" s="4">
        <v>999</v>
      </c>
      <c r="P62" s="3"/>
      <c r="Q62" s="37"/>
      <c r="R62"/>
      <c r="AC62" s="34"/>
      <c r="AN62" s="34"/>
      <c r="AO62" s="27"/>
      <c r="AP62" s="27"/>
      <c r="AQ62" s="28"/>
      <c r="AR62" s="2"/>
      <c r="AS62" s="25"/>
      <c r="AT62" s="25"/>
      <c r="AU62" s="25"/>
      <c r="AV62" s="4"/>
      <c r="AW62" s="3"/>
      <c r="AX62" s="31"/>
      <c r="AY62" s="34"/>
      <c r="BJ62" s="54"/>
      <c r="BU62" s="50"/>
    </row>
    <row r="63" spans="1:73" ht="18.75" customHeight="1" x14ac:dyDescent="0.5">
      <c r="A63" s="62" t="s">
        <v>100</v>
      </c>
      <c r="B63" s="63"/>
      <c r="C63" s="39"/>
      <c r="D63" s="39"/>
      <c r="E63" s="46" t="s">
        <v>100</v>
      </c>
      <c r="F63" s="47" t="s">
        <v>100</v>
      </c>
      <c r="G63" s="48" t="s">
        <v>100</v>
      </c>
      <c r="H63" s="35" t="s">
        <v>93</v>
      </c>
      <c r="I63" s="36" t="s">
        <v>94</v>
      </c>
      <c r="J63" s="36" t="s">
        <v>36</v>
      </c>
      <c r="K63" s="2">
        <v>1</v>
      </c>
      <c r="L63" s="3">
        <v>28.12</v>
      </c>
      <c r="M63" s="3"/>
      <c r="N63" s="3"/>
      <c r="O63" s="4">
        <v>28.12</v>
      </c>
      <c r="P63" s="3"/>
      <c r="Q63" s="37">
        <v>15</v>
      </c>
      <c r="R63"/>
      <c r="AC63" s="33"/>
      <c r="AN63" s="33"/>
      <c r="AO63" s="30"/>
      <c r="AP63" s="30"/>
      <c r="AQ63" s="30"/>
      <c r="AR63" s="2"/>
      <c r="AS63" s="25"/>
      <c r="AT63" s="25"/>
      <c r="AU63" s="25"/>
      <c r="AV63" s="4"/>
      <c r="AW63" s="3"/>
      <c r="AX63" s="31"/>
      <c r="AY63" s="33"/>
      <c r="BJ63" s="54" t="s">
        <v>100</v>
      </c>
      <c r="BU63" s="50" t="s">
        <v>100</v>
      </c>
    </row>
    <row r="64" spans="1:73" ht="18.75" customHeight="1" x14ac:dyDescent="0.5">
      <c r="A64" s="62"/>
      <c r="B64" s="63"/>
      <c r="C64" s="39"/>
      <c r="D64" s="39"/>
      <c r="E64" s="46"/>
      <c r="F64" s="47"/>
      <c r="G64" s="49"/>
      <c r="H64" s="35"/>
      <c r="I64" s="36"/>
      <c r="J64" s="36"/>
      <c r="K64" s="2">
        <v>2</v>
      </c>
      <c r="L64" s="3"/>
      <c r="M64" s="3"/>
      <c r="N64" s="3"/>
      <c r="O64" s="4">
        <v>999</v>
      </c>
      <c r="P64" s="3"/>
      <c r="Q64" s="37"/>
      <c r="R64"/>
      <c r="AC64" s="34"/>
      <c r="AN64" s="34"/>
      <c r="AO64" s="30"/>
      <c r="AP64" s="30"/>
      <c r="AQ64" s="30"/>
      <c r="AR64" s="2"/>
      <c r="AS64" s="25"/>
      <c r="AT64" s="25"/>
      <c r="AU64" s="25"/>
      <c r="AV64" s="4"/>
      <c r="AW64" s="3"/>
      <c r="AX64" s="31"/>
      <c r="AY64" s="34"/>
      <c r="BJ64" s="54"/>
      <c r="BU64" s="50"/>
    </row>
    <row r="65" spans="1:73" ht="18.75" customHeight="1" x14ac:dyDescent="0.5">
      <c r="A65" s="62" t="s">
        <v>100</v>
      </c>
      <c r="B65" s="63"/>
      <c r="C65" s="39"/>
      <c r="D65" s="39"/>
      <c r="E65" s="46" t="s">
        <v>100</v>
      </c>
      <c r="F65" s="47" t="s">
        <v>100</v>
      </c>
      <c r="G65" s="48" t="s">
        <v>100</v>
      </c>
      <c r="H65" s="35" t="s">
        <v>95</v>
      </c>
      <c r="I65" s="36" t="s">
        <v>46</v>
      </c>
      <c r="J65" s="36" t="s">
        <v>36</v>
      </c>
      <c r="K65" s="2">
        <v>1</v>
      </c>
      <c r="L65" s="3"/>
      <c r="M65" s="3"/>
      <c r="N65" s="3"/>
      <c r="O65" s="4">
        <v>999</v>
      </c>
      <c r="P65" s="3"/>
      <c r="Q65" s="37">
        <v>18</v>
      </c>
      <c r="R65"/>
      <c r="AC65" s="33"/>
      <c r="AN65" s="33"/>
      <c r="AY65" s="33"/>
      <c r="BJ65" s="54" t="s">
        <v>100</v>
      </c>
      <c r="BU65" s="50" t="s">
        <v>100</v>
      </c>
    </row>
    <row r="66" spans="1:73" ht="18.75" customHeight="1" x14ac:dyDescent="0.5">
      <c r="A66" s="62"/>
      <c r="B66" s="63"/>
      <c r="C66" s="39"/>
      <c r="D66" s="39"/>
      <c r="E66" s="46"/>
      <c r="F66" s="47"/>
      <c r="G66" s="49"/>
      <c r="H66" s="35"/>
      <c r="I66" s="36"/>
      <c r="J66" s="36"/>
      <c r="K66" s="2">
        <v>2</v>
      </c>
      <c r="L66" s="3"/>
      <c r="M66" s="3"/>
      <c r="N66" s="3"/>
      <c r="O66" s="4">
        <v>999</v>
      </c>
      <c r="P66" s="3"/>
      <c r="Q66" s="37"/>
      <c r="R66"/>
      <c r="AC66" s="34"/>
      <c r="AN66" s="34"/>
      <c r="AY66" s="34"/>
      <c r="BJ66" s="54"/>
      <c r="BU66" s="50"/>
    </row>
    <row r="67" spans="1:73" ht="18.75" customHeight="1" x14ac:dyDescent="0.5">
      <c r="A67" s="62" t="s">
        <v>100</v>
      </c>
      <c r="B67" s="63"/>
      <c r="C67" s="39"/>
      <c r="D67" s="39"/>
      <c r="E67" s="46" t="s">
        <v>100</v>
      </c>
      <c r="F67" s="47" t="s">
        <v>100</v>
      </c>
      <c r="G67" s="48" t="s">
        <v>100</v>
      </c>
      <c r="H67" s="35" t="s">
        <v>96</v>
      </c>
      <c r="I67" s="36" t="s">
        <v>46</v>
      </c>
      <c r="J67" s="36" t="s">
        <v>36</v>
      </c>
      <c r="K67" s="2">
        <v>1</v>
      </c>
      <c r="L67" s="3">
        <v>25.13</v>
      </c>
      <c r="M67" s="3"/>
      <c r="N67" s="3"/>
      <c r="O67" s="4">
        <v>25.13</v>
      </c>
      <c r="P67" s="3"/>
      <c r="Q67" s="37">
        <v>14</v>
      </c>
      <c r="R67"/>
      <c r="AC67" s="33"/>
      <c r="AN67" s="33"/>
      <c r="AY67" s="33"/>
      <c r="BJ67" s="54" t="s">
        <v>100</v>
      </c>
      <c r="BU67" s="50" t="s">
        <v>100</v>
      </c>
    </row>
    <row r="68" spans="1:73" ht="18.75" customHeight="1" x14ac:dyDescent="0.5">
      <c r="A68" s="62"/>
      <c r="B68" s="63"/>
      <c r="C68" s="39"/>
      <c r="D68" s="39"/>
      <c r="E68" s="46"/>
      <c r="F68" s="47"/>
      <c r="G68" s="49"/>
      <c r="H68" s="35"/>
      <c r="I68" s="36"/>
      <c r="J68" s="36"/>
      <c r="K68" s="2">
        <v>2</v>
      </c>
      <c r="L68" s="3"/>
      <c r="M68" s="3"/>
      <c r="N68" s="3"/>
      <c r="O68" s="4">
        <v>999</v>
      </c>
      <c r="P68" s="3"/>
      <c r="Q68" s="37"/>
      <c r="R68"/>
      <c r="AC68" s="34"/>
      <c r="AN68" s="34"/>
      <c r="AY68" s="34"/>
      <c r="BJ68" s="54"/>
      <c r="BU68" s="50"/>
    </row>
    <row r="69" spans="1:73" ht="18.75" customHeight="1" x14ac:dyDescent="0.5">
      <c r="A69" s="62" t="s">
        <v>100</v>
      </c>
      <c r="B69" s="63"/>
      <c r="C69" s="39"/>
      <c r="D69" s="39"/>
      <c r="E69" s="46" t="s">
        <v>100</v>
      </c>
      <c r="F69" s="47" t="s">
        <v>100</v>
      </c>
      <c r="G69" s="48" t="s">
        <v>100</v>
      </c>
      <c r="H69" s="35" t="s">
        <v>97</v>
      </c>
      <c r="I69" s="36" t="s">
        <v>92</v>
      </c>
      <c r="J69" s="36" t="s">
        <v>36</v>
      </c>
      <c r="K69" s="2">
        <v>1</v>
      </c>
      <c r="L69" s="3">
        <v>21.21</v>
      </c>
      <c r="M69" s="3"/>
      <c r="N69" s="3"/>
      <c r="O69" s="4">
        <v>21.21</v>
      </c>
      <c r="P69" s="3"/>
      <c r="Q69" s="37">
        <v>11</v>
      </c>
      <c r="R69"/>
      <c r="AC69" s="33"/>
      <c r="AN69" s="33"/>
      <c r="AY69" s="33"/>
      <c r="BJ69" s="54" t="s">
        <v>100</v>
      </c>
      <c r="BU69" s="50" t="s">
        <v>100</v>
      </c>
    </row>
    <row r="70" spans="1:73" ht="18.75" customHeight="1" x14ac:dyDescent="0.5">
      <c r="A70" s="62"/>
      <c r="B70" s="63"/>
      <c r="C70" s="39"/>
      <c r="D70" s="39"/>
      <c r="E70" s="46"/>
      <c r="F70" s="47"/>
      <c r="G70" s="49"/>
      <c r="H70" s="35"/>
      <c r="I70" s="36"/>
      <c r="J70" s="36"/>
      <c r="K70" s="2">
        <v>2</v>
      </c>
      <c r="L70" s="3"/>
      <c r="M70" s="3"/>
      <c r="N70" s="3"/>
      <c r="O70" s="4">
        <v>999</v>
      </c>
      <c r="P70" s="3"/>
      <c r="Q70" s="37"/>
      <c r="R70"/>
      <c r="AC70" s="34"/>
      <c r="AN70" s="34"/>
      <c r="AY70" s="34"/>
      <c r="BJ70" s="54"/>
      <c r="BU70" s="50"/>
    </row>
    <row r="71" spans="1:73" ht="18.75" customHeight="1" x14ac:dyDescent="0.5">
      <c r="A71" s="62" t="s">
        <v>100</v>
      </c>
      <c r="B71" s="63"/>
      <c r="C71" s="39"/>
      <c r="D71" s="39"/>
      <c r="E71" s="46" t="s">
        <v>100</v>
      </c>
      <c r="F71" s="47" t="s">
        <v>100</v>
      </c>
      <c r="G71" s="44" t="s">
        <v>100</v>
      </c>
      <c r="H71" s="35" t="s">
        <v>98</v>
      </c>
      <c r="I71" s="36" t="s">
        <v>46</v>
      </c>
      <c r="J71" s="36" t="s">
        <v>36</v>
      </c>
      <c r="K71" s="2">
        <v>1</v>
      </c>
      <c r="L71" s="3">
        <v>75.12</v>
      </c>
      <c r="M71" s="3"/>
      <c r="N71" s="3"/>
      <c r="O71" s="4">
        <v>998</v>
      </c>
      <c r="P71" s="3" t="s">
        <v>90</v>
      </c>
      <c r="Q71" s="37">
        <v>17</v>
      </c>
      <c r="R71"/>
      <c r="AC71" s="33"/>
      <c r="AN71" s="33"/>
      <c r="AY71" s="33"/>
      <c r="BJ71" s="54" t="s">
        <v>100</v>
      </c>
      <c r="BU71" s="50" t="s">
        <v>100</v>
      </c>
    </row>
    <row r="72" spans="1:73" ht="18.75" customHeight="1" x14ac:dyDescent="0.5">
      <c r="A72" s="62"/>
      <c r="B72" s="63"/>
      <c r="C72" s="39"/>
      <c r="D72" s="39"/>
      <c r="E72" s="46"/>
      <c r="F72" s="47"/>
      <c r="G72" s="45"/>
      <c r="H72" s="35"/>
      <c r="I72" s="36"/>
      <c r="J72" s="36"/>
      <c r="K72" s="2">
        <v>2</v>
      </c>
      <c r="L72" s="3"/>
      <c r="M72" s="3"/>
      <c r="N72" s="3"/>
      <c r="O72" s="4">
        <v>999</v>
      </c>
      <c r="P72" s="3"/>
      <c r="Q72" s="37"/>
      <c r="R72"/>
      <c r="AC72" s="34"/>
      <c r="AN72" s="34"/>
      <c r="AY72" s="34"/>
      <c r="BJ72" s="54"/>
      <c r="BU72" s="50"/>
    </row>
    <row r="73" spans="1:73" ht="18.75" customHeight="1" x14ac:dyDescent="0.5">
      <c r="A73" s="62" t="s">
        <v>100</v>
      </c>
      <c r="B73" s="59"/>
      <c r="C73" s="60"/>
      <c r="D73" s="61"/>
      <c r="E73" s="40" t="s">
        <v>100</v>
      </c>
      <c r="F73" s="41" t="s">
        <v>100</v>
      </c>
      <c r="G73" s="44" t="s">
        <v>100</v>
      </c>
      <c r="H73"/>
      <c r="R73" s="33"/>
      <c r="AC73" s="33"/>
      <c r="AN73" s="33"/>
      <c r="AY73" s="33"/>
      <c r="BJ73" s="54" t="s">
        <v>100</v>
      </c>
      <c r="BU73" s="50" t="s">
        <v>100</v>
      </c>
    </row>
    <row r="74" spans="1:73" ht="18.75" customHeight="1" x14ac:dyDescent="0.5">
      <c r="A74" s="62"/>
      <c r="B74" s="59"/>
      <c r="C74" s="60"/>
      <c r="D74" s="61"/>
      <c r="E74" s="40"/>
      <c r="F74" s="41"/>
      <c r="G74" s="45"/>
      <c r="H74"/>
      <c r="R74" s="34"/>
      <c r="AC74" s="34"/>
      <c r="AN74" s="34"/>
      <c r="AY74" s="34"/>
      <c r="BJ74" s="54"/>
      <c r="BU74" s="50"/>
    </row>
    <row r="75" spans="1:73" ht="18.75" customHeight="1" x14ac:dyDescent="0.5">
      <c r="A75" s="62" t="s">
        <v>100</v>
      </c>
      <c r="B75" s="59"/>
      <c r="C75" s="60"/>
      <c r="D75" s="61"/>
      <c r="E75" s="40" t="s">
        <v>100</v>
      </c>
      <c r="F75" s="41" t="s">
        <v>100</v>
      </c>
      <c r="G75" s="44" t="s">
        <v>100</v>
      </c>
      <c r="H75"/>
      <c r="R75" s="33"/>
      <c r="AC75" s="33"/>
      <c r="AN75" s="33"/>
      <c r="AY75" s="33"/>
      <c r="BJ75" s="54" t="s">
        <v>100</v>
      </c>
      <c r="BU75" s="50" t="s">
        <v>100</v>
      </c>
    </row>
    <row r="76" spans="1:73" ht="18.75" customHeight="1" x14ac:dyDescent="0.5">
      <c r="A76" s="62"/>
      <c r="B76" s="59"/>
      <c r="C76" s="60"/>
      <c r="D76" s="61"/>
      <c r="E76" s="40"/>
      <c r="F76" s="41"/>
      <c r="G76" s="45"/>
      <c r="H76"/>
      <c r="R76" s="34"/>
      <c r="AC76" s="34"/>
      <c r="AN76" s="34"/>
      <c r="AY76" s="34"/>
      <c r="BJ76" s="54"/>
      <c r="BU76" s="50"/>
    </row>
    <row r="77" spans="1:73" ht="18.75" customHeight="1" x14ac:dyDescent="0.5">
      <c r="A77" s="62" t="s">
        <v>100</v>
      </c>
      <c r="B77" s="59"/>
      <c r="C77" s="60"/>
      <c r="D77" s="61"/>
      <c r="E77" s="40" t="s">
        <v>100</v>
      </c>
      <c r="F77" s="41" t="s">
        <v>100</v>
      </c>
      <c r="G77" s="44" t="s">
        <v>100</v>
      </c>
      <c r="H77"/>
      <c r="R77" s="33"/>
      <c r="AC77" s="33"/>
      <c r="AN77" s="33"/>
      <c r="AY77" s="33"/>
      <c r="BJ77" s="54" t="s">
        <v>100</v>
      </c>
      <c r="BU77" s="50" t="s">
        <v>100</v>
      </c>
    </row>
    <row r="78" spans="1:73" ht="18.75" customHeight="1" x14ac:dyDescent="0.5">
      <c r="A78" s="62"/>
      <c r="B78" s="59"/>
      <c r="C78" s="60"/>
      <c r="D78" s="61"/>
      <c r="E78" s="40"/>
      <c r="F78" s="41"/>
      <c r="G78" s="45"/>
      <c r="H78"/>
      <c r="R78" s="34"/>
      <c r="AC78" s="34"/>
      <c r="AN78" s="34"/>
      <c r="AY78" s="34"/>
      <c r="BJ78" s="54"/>
      <c r="BU78" s="50"/>
    </row>
    <row r="79" spans="1:73" ht="18.75" customHeight="1" x14ac:dyDescent="0.5">
      <c r="A79" s="62" t="s">
        <v>100</v>
      </c>
      <c r="B79" s="59"/>
      <c r="C79" s="60"/>
      <c r="D79" s="61"/>
      <c r="E79" s="40" t="s">
        <v>100</v>
      </c>
      <c r="F79" s="41" t="s">
        <v>100</v>
      </c>
      <c r="G79" s="44" t="s">
        <v>100</v>
      </c>
      <c r="H79"/>
      <c r="R79" s="33"/>
      <c r="AC79" s="33"/>
      <c r="AN79" s="33"/>
      <c r="AY79" s="33"/>
      <c r="BJ79" s="54" t="s">
        <v>100</v>
      </c>
      <c r="BU79" s="50" t="s">
        <v>100</v>
      </c>
    </row>
    <row r="80" spans="1:73" ht="18.75" customHeight="1" x14ac:dyDescent="0.5">
      <c r="A80" s="62"/>
      <c r="B80" s="59"/>
      <c r="C80" s="60"/>
      <c r="D80" s="61"/>
      <c r="E80" s="40"/>
      <c r="F80" s="41"/>
      <c r="G80" s="45"/>
      <c r="H80"/>
      <c r="R80" s="34"/>
      <c r="AC80" s="34"/>
      <c r="AN80" s="34"/>
      <c r="AY80" s="34"/>
      <c r="BJ80" s="54"/>
      <c r="BU80" s="50"/>
    </row>
    <row r="81" spans="1:73" ht="18.75" customHeight="1" x14ac:dyDescent="0.5">
      <c r="A81" s="62" t="s">
        <v>100</v>
      </c>
      <c r="B81" s="59"/>
      <c r="C81" s="60"/>
      <c r="D81" s="61"/>
      <c r="E81" s="40" t="s">
        <v>100</v>
      </c>
      <c r="F81" s="41" t="s">
        <v>100</v>
      </c>
      <c r="G81" s="44" t="s">
        <v>100</v>
      </c>
      <c r="H81"/>
      <c r="R81" s="33"/>
      <c r="AC81" s="33"/>
      <c r="AN81" s="33"/>
      <c r="AY81" s="33"/>
      <c r="BJ81" s="54" t="s">
        <v>100</v>
      </c>
      <c r="BU81" s="50" t="s">
        <v>100</v>
      </c>
    </row>
    <row r="82" spans="1:73" ht="18.75" customHeight="1" x14ac:dyDescent="0.5">
      <c r="A82" s="62"/>
      <c r="B82" s="59"/>
      <c r="C82" s="60"/>
      <c r="D82" s="61"/>
      <c r="E82" s="40"/>
      <c r="F82" s="41"/>
      <c r="G82" s="45"/>
      <c r="H82"/>
      <c r="R82" s="34"/>
      <c r="AC82" s="34"/>
      <c r="AN82" s="34"/>
      <c r="AY82" s="34"/>
      <c r="BJ82" s="54"/>
      <c r="BU82" s="50"/>
    </row>
    <row r="83" spans="1:73" ht="18.75" customHeight="1" x14ac:dyDescent="0.5">
      <c r="A83" s="62" t="s">
        <v>100</v>
      </c>
      <c r="B83" s="59"/>
      <c r="C83" s="60"/>
      <c r="D83" s="61"/>
      <c r="E83" s="40" t="s">
        <v>100</v>
      </c>
      <c r="F83" s="41" t="s">
        <v>100</v>
      </c>
      <c r="G83" s="44" t="s">
        <v>100</v>
      </c>
      <c r="H83"/>
      <c r="R83" s="33"/>
      <c r="AC83" s="33"/>
      <c r="AN83" s="33"/>
      <c r="AY83" s="33"/>
      <c r="BJ83" s="54" t="s">
        <v>100</v>
      </c>
      <c r="BU83" s="50" t="s">
        <v>100</v>
      </c>
    </row>
    <row r="84" spans="1:73" ht="18.75" customHeight="1" x14ac:dyDescent="0.5">
      <c r="A84" s="62"/>
      <c r="B84" s="59"/>
      <c r="C84" s="60"/>
      <c r="D84" s="61"/>
      <c r="E84" s="40"/>
      <c r="F84" s="41"/>
      <c r="G84" s="45"/>
      <c r="H84"/>
      <c r="R84" s="34"/>
      <c r="AC84" s="34"/>
      <c r="AN84" s="34"/>
      <c r="AY84" s="34"/>
      <c r="BJ84" s="54"/>
      <c r="BU84" s="50"/>
    </row>
    <row r="85" spans="1:73" ht="18.75" customHeight="1" x14ac:dyDescent="0.5">
      <c r="A85" s="62" t="s">
        <v>100</v>
      </c>
      <c r="B85" s="59"/>
      <c r="C85" s="60"/>
      <c r="D85" s="61"/>
      <c r="E85" s="40" t="s">
        <v>100</v>
      </c>
      <c r="F85" s="41" t="s">
        <v>100</v>
      </c>
      <c r="G85" s="44" t="s">
        <v>100</v>
      </c>
      <c r="H85"/>
      <c r="R85" s="33"/>
      <c r="AC85" s="33"/>
      <c r="AN85" s="33"/>
      <c r="AY85" s="33"/>
      <c r="BJ85" s="54" t="s">
        <v>100</v>
      </c>
      <c r="BU85" s="50" t="s">
        <v>100</v>
      </c>
    </row>
    <row r="86" spans="1:73" ht="18.75" customHeight="1" x14ac:dyDescent="0.5">
      <c r="A86" s="62"/>
      <c r="B86" s="59"/>
      <c r="C86" s="60"/>
      <c r="D86" s="61"/>
      <c r="E86" s="40"/>
      <c r="F86" s="41"/>
      <c r="G86" s="45"/>
      <c r="H86"/>
      <c r="R86" s="34"/>
      <c r="AC86" s="34"/>
      <c r="AN86" s="34"/>
      <c r="AY86" s="34"/>
      <c r="BJ86" s="54"/>
      <c r="BU86" s="50"/>
    </row>
    <row r="87" spans="1:73" ht="15" customHeight="1" x14ac:dyDescent="0.5">
      <c r="A87" s="62" t="s">
        <v>100</v>
      </c>
      <c r="B87" s="59"/>
      <c r="C87" s="60"/>
      <c r="D87" s="61"/>
      <c r="E87" s="40" t="s">
        <v>100</v>
      </c>
      <c r="F87" s="41" t="s">
        <v>100</v>
      </c>
      <c r="G87" s="44" t="s">
        <v>100</v>
      </c>
      <c r="H87"/>
      <c r="R87" s="33"/>
      <c r="AC87" s="33"/>
      <c r="AN87" s="33"/>
      <c r="AY87" s="33"/>
      <c r="BJ87" s="54" t="s">
        <v>100</v>
      </c>
      <c r="BU87" s="50" t="s">
        <v>100</v>
      </c>
    </row>
    <row r="88" spans="1:73" ht="15" customHeight="1" x14ac:dyDescent="0.5">
      <c r="A88" s="62"/>
      <c r="B88" s="59"/>
      <c r="C88" s="60"/>
      <c r="D88" s="61"/>
      <c r="E88" s="40"/>
      <c r="F88" s="41"/>
      <c r="G88" s="45"/>
      <c r="H88"/>
      <c r="R88" s="34"/>
      <c r="AC88" s="34"/>
      <c r="AN88" s="34"/>
      <c r="AY88" s="34"/>
      <c r="BJ88" s="54"/>
      <c r="BU88" s="50"/>
    </row>
    <row r="89" spans="1:73" ht="15" customHeight="1" x14ac:dyDescent="0.5">
      <c r="A89" s="62" t="s">
        <v>100</v>
      </c>
      <c r="B89" s="59"/>
      <c r="C89" s="60"/>
      <c r="D89" s="61"/>
      <c r="E89" s="40" t="s">
        <v>100</v>
      </c>
      <c r="F89" s="41" t="s">
        <v>100</v>
      </c>
      <c r="G89" s="44" t="s">
        <v>100</v>
      </c>
      <c r="H89"/>
      <c r="R89" s="33"/>
      <c r="AC89" s="33"/>
      <c r="AN89" s="33"/>
      <c r="AY89" s="33"/>
      <c r="BJ89" s="54" t="s">
        <v>100</v>
      </c>
      <c r="BU89" s="50" t="s">
        <v>100</v>
      </c>
    </row>
    <row r="90" spans="1:73" ht="15" customHeight="1" x14ac:dyDescent="0.5">
      <c r="A90" s="62"/>
      <c r="B90" s="59"/>
      <c r="C90" s="60"/>
      <c r="D90" s="61"/>
      <c r="E90" s="40"/>
      <c r="F90" s="41"/>
      <c r="G90" s="45"/>
      <c r="H90"/>
      <c r="R90" s="34"/>
      <c r="AC90" s="34"/>
      <c r="AN90" s="34"/>
      <c r="AY90" s="34"/>
      <c r="BJ90" s="54"/>
      <c r="BU90" s="50"/>
    </row>
    <row r="91" spans="1:73" ht="15" customHeight="1" x14ac:dyDescent="0.5">
      <c r="A91" s="62" t="s">
        <v>100</v>
      </c>
      <c r="B91" s="59"/>
      <c r="C91" s="60"/>
      <c r="D91" s="61"/>
      <c r="E91" s="40" t="s">
        <v>100</v>
      </c>
      <c r="F91" s="41" t="s">
        <v>100</v>
      </c>
      <c r="G91" s="42" t="s">
        <v>100</v>
      </c>
      <c r="R91" s="33"/>
      <c r="AC91" s="33"/>
      <c r="AN91" s="33"/>
      <c r="AY91" s="33"/>
      <c r="BJ91" s="54" t="s">
        <v>100</v>
      </c>
      <c r="BU91" s="50" t="s">
        <v>100</v>
      </c>
    </row>
    <row r="92" spans="1:73" ht="15" customHeight="1" x14ac:dyDescent="0.5">
      <c r="A92" s="62"/>
      <c r="B92" s="59"/>
      <c r="C92" s="60"/>
      <c r="D92" s="61"/>
      <c r="E92" s="40"/>
      <c r="F92" s="41"/>
      <c r="G92" s="43"/>
      <c r="R92" s="34"/>
      <c r="AC92" s="34"/>
      <c r="AN92" s="34"/>
      <c r="AY92" s="34"/>
      <c r="BJ92" s="54"/>
      <c r="BU92" s="50"/>
    </row>
    <row r="93" spans="1:73" ht="15" customHeight="1" x14ac:dyDescent="0.5">
      <c r="A93" s="62" t="s">
        <v>100</v>
      </c>
      <c r="B93" s="59"/>
      <c r="C93" s="60"/>
      <c r="D93" s="61"/>
      <c r="E93" s="40" t="s">
        <v>100</v>
      </c>
      <c r="F93" s="41" t="s">
        <v>100</v>
      </c>
      <c r="G93" s="42" t="s">
        <v>100</v>
      </c>
      <c r="R93" s="33"/>
      <c r="AC93" s="33"/>
      <c r="AN93" s="33"/>
      <c r="AY93" s="33"/>
      <c r="BJ93" s="54" t="s">
        <v>100</v>
      </c>
      <c r="BU93" s="50" t="s">
        <v>100</v>
      </c>
    </row>
    <row r="94" spans="1:73" ht="15" customHeight="1" x14ac:dyDescent="0.5">
      <c r="A94" s="62"/>
      <c r="B94" s="59"/>
      <c r="C94" s="60"/>
      <c r="D94" s="61"/>
      <c r="E94" s="40"/>
      <c r="F94" s="41"/>
      <c r="G94" s="43"/>
      <c r="R94" s="34"/>
      <c r="AC94" s="34"/>
      <c r="AN94" s="34"/>
      <c r="AY94" s="34"/>
      <c r="BJ94" s="54"/>
      <c r="BU94" s="50"/>
    </row>
    <row r="95" spans="1:73" ht="15" customHeight="1" x14ac:dyDescent="0.5">
      <c r="A95" s="62" t="s">
        <v>100</v>
      </c>
      <c r="B95" s="59"/>
      <c r="C95" s="60"/>
      <c r="D95" s="61"/>
      <c r="E95" s="40" t="s">
        <v>100</v>
      </c>
      <c r="F95" s="41" t="s">
        <v>100</v>
      </c>
      <c r="G95" s="42" t="s">
        <v>100</v>
      </c>
      <c r="R95" s="33"/>
      <c r="AC95" s="33"/>
      <c r="AN95" s="33"/>
      <c r="AY95" s="33"/>
      <c r="BJ95" s="54" t="s">
        <v>100</v>
      </c>
      <c r="BU95" s="50" t="s">
        <v>100</v>
      </c>
    </row>
    <row r="96" spans="1:73" ht="15" customHeight="1" x14ac:dyDescent="0.5">
      <c r="A96" s="62"/>
      <c r="B96" s="59"/>
      <c r="C96" s="60"/>
      <c r="D96" s="61"/>
      <c r="E96" s="40"/>
      <c r="F96" s="41"/>
      <c r="G96" s="43"/>
      <c r="R96" s="34"/>
      <c r="AC96" s="34"/>
      <c r="AN96" s="34"/>
      <c r="AY96" s="34"/>
      <c r="BJ96" s="54"/>
      <c r="BU96" s="50"/>
    </row>
    <row r="97" spans="1:73" ht="15" customHeight="1" x14ac:dyDescent="0.5">
      <c r="A97" s="62" t="s">
        <v>100</v>
      </c>
      <c r="B97" s="59"/>
      <c r="C97" s="60"/>
      <c r="D97" s="61"/>
      <c r="E97" s="40" t="s">
        <v>100</v>
      </c>
      <c r="F97" s="41" t="s">
        <v>100</v>
      </c>
      <c r="G97" s="42" t="s">
        <v>100</v>
      </c>
      <c r="R97" s="33"/>
      <c r="AC97" s="33"/>
      <c r="AN97" s="33"/>
      <c r="AY97" s="33"/>
      <c r="BJ97" s="54" t="s">
        <v>100</v>
      </c>
      <c r="BU97" s="50" t="s">
        <v>100</v>
      </c>
    </row>
    <row r="98" spans="1:73" ht="15" customHeight="1" x14ac:dyDescent="0.5">
      <c r="A98" s="62"/>
      <c r="B98" s="59"/>
      <c r="C98" s="60"/>
      <c r="D98" s="61"/>
      <c r="E98" s="40"/>
      <c r="F98" s="41"/>
      <c r="G98" s="43"/>
      <c r="R98" s="34"/>
      <c r="AC98" s="34"/>
      <c r="AN98" s="34"/>
      <c r="AY98" s="34"/>
      <c r="BJ98" s="54"/>
      <c r="BU98" s="50"/>
    </row>
    <row r="99" spans="1:73" ht="15" customHeight="1" x14ac:dyDescent="0.5">
      <c r="A99" s="62" t="s">
        <v>100</v>
      </c>
      <c r="B99" s="59"/>
      <c r="C99" s="60"/>
      <c r="D99" s="61"/>
      <c r="E99" s="40" t="s">
        <v>100</v>
      </c>
      <c r="F99" s="41" t="s">
        <v>100</v>
      </c>
      <c r="G99" s="42" t="s">
        <v>100</v>
      </c>
      <c r="R99" s="33"/>
      <c r="AC99" s="33"/>
      <c r="AN99" s="33"/>
      <c r="AY99" s="33"/>
      <c r="BJ99" s="54" t="s">
        <v>100</v>
      </c>
      <c r="BU99" s="50" t="s">
        <v>100</v>
      </c>
    </row>
    <row r="100" spans="1:73" s="5" customFormat="1" ht="15" customHeight="1" x14ac:dyDescent="0.5">
      <c r="A100" s="62"/>
      <c r="B100" s="59"/>
      <c r="C100" s="60"/>
      <c r="D100" s="61"/>
      <c r="E100" s="40"/>
      <c r="F100" s="41"/>
      <c r="G100" s="43"/>
      <c r="H100" s="22"/>
      <c r="R100" s="34"/>
      <c r="S100" s="22"/>
      <c r="AC100" s="34"/>
      <c r="AN100" s="34"/>
      <c r="AO100" s="22"/>
      <c r="AY100" s="34"/>
      <c r="BJ100" s="54"/>
      <c r="BK100" s="22"/>
      <c r="BU100" s="50"/>
    </row>
    <row r="101" spans="1:73" ht="15" x14ac:dyDescent="0.25">
      <c r="A101" s="55"/>
      <c r="B101" s="59"/>
      <c r="C101" s="60"/>
      <c r="D101" s="61"/>
    </row>
    <row r="102" spans="1:73" ht="15" x14ac:dyDescent="0.25">
      <c r="A102" s="55"/>
      <c r="B102" s="59"/>
      <c r="C102" s="60"/>
      <c r="D102" s="61"/>
    </row>
    <row r="103" spans="1:73" ht="15" x14ac:dyDescent="0.25">
      <c r="A103" s="55"/>
      <c r="B103" s="59"/>
      <c r="C103" s="60"/>
      <c r="D103" s="61"/>
    </row>
    <row r="104" spans="1:73" ht="15" x14ac:dyDescent="0.25">
      <c r="A104" s="55"/>
      <c r="B104" s="59"/>
      <c r="C104" s="60"/>
      <c r="D104" s="61"/>
    </row>
    <row r="105" spans="1:73" ht="15" x14ac:dyDescent="0.25">
      <c r="A105" s="55"/>
      <c r="B105" s="59"/>
      <c r="C105" s="60"/>
      <c r="D105" s="61"/>
    </row>
    <row r="106" spans="1:73" ht="15" x14ac:dyDescent="0.25">
      <c r="A106" s="55"/>
      <c r="B106" s="59"/>
      <c r="C106" s="60"/>
      <c r="D106" s="61"/>
    </row>
    <row r="107" spans="1:73" ht="15" x14ac:dyDescent="0.25">
      <c r="A107" s="55"/>
      <c r="B107" s="59"/>
      <c r="C107" s="60"/>
      <c r="D107" s="61"/>
    </row>
    <row r="108" spans="1:73" ht="15" x14ac:dyDescent="0.25">
      <c r="A108" s="55"/>
      <c r="B108" s="59"/>
      <c r="C108" s="60"/>
      <c r="D108" s="61"/>
    </row>
    <row r="109" spans="1:73" ht="15" x14ac:dyDescent="0.25">
      <c r="A109" s="55"/>
      <c r="B109" s="59"/>
      <c r="C109" s="60"/>
      <c r="D109" s="61"/>
    </row>
    <row r="110" spans="1:73" ht="15" x14ac:dyDescent="0.25">
      <c r="A110" s="55"/>
      <c r="B110" s="59"/>
      <c r="C110" s="60"/>
      <c r="D110" s="61"/>
    </row>
    <row r="111" spans="1:73" ht="15" x14ac:dyDescent="0.25">
      <c r="A111" s="55"/>
      <c r="B111" s="59"/>
      <c r="C111" s="60"/>
      <c r="D111" s="61"/>
    </row>
    <row r="112" spans="1:73" ht="15" x14ac:dyDescent="0.25">
      <c r="A112" s="55"/>
      <c r="B112" s="59"/>
      <c r="C112" s="60"/>
      <c r="D112" s="61"/>
    </row>
    <row r="113" spans="1:4" ht="15" x14ac:dyDescent="0.25">
      <c r="A113" s="55"/>
      <c r="B113" s="59"/>
      <c r="C113" s="60"/>
      <c r="D113" s="61"/>
    </row>
    <row r="114" spans="1:4" ht="15" x14ac:dyDescent="0.25">
      <c r="A114" s="55"/>
      <c r="B114" s="59"/>
      <c r="C114" s="60"/>
      <c r="D114" s="61"/>
    </row>
    <row r="115" spans="1:4" ht="15" x14ac:dyDescent="0.25">
      <c r="A115" s="55"/>
      <c r="B115" s="59"/>
      <c r="C115" s="60"/>
      <c r="D115" s="61"/>
    </row>
    <row r="116" spans="1:4" ht="15" x14ac:dyDescent="0.25">
      <c r="A116" s="55"/>
      <c r="B116" s="59"/>
      <c r="C116" s="60"/>
      <c r="D116" s="61"/>
    </row>
    <row r="117" spans="1:4" ht="15" x14ac:dyDescent="0.25">
      <c r="A117" s="55"/>
      <c r="B117" s="59"/>
      <c r="C117" s="60"/>
      <c r="D117" s="61"/>
    </row>
    <row r="118" spans="1:4" ht="15" x14ac:dyDescent="0.25">
      <c r="A118" s="55"/>
      <c r="B118" s="59"/>
      <c r="C118" s="60"/>
      <c r="D118" s="61"/>
    </row>
    <row r="119" spans="1:4" ht="15" x14ac:dyDescent="0.25">
      <c r="A119" s="55"/>
      <c r="B119" s="59"/>
      <c r="C119" s="60"/>
      <c r="D119" s="61"/>
    </row>
    <row r="120" spans="1:4" ht="15" x14ac:dyDescent="0.25">
      <c r="A120" s="55"/>
      <c r="B120" s="59"/>
      <c r="C120" s="60"/>
      <c r="D120" s="61"/>
    </row>
    <row r="121" spans="1:4" ht="15" x14ac:dyDescent="0.25">
      <c r="A121" s="55"/>
      <c r="B121" s="59"/>
      <c r="C121" s="60"/>
      <c r="D121" s="61"/>
    </row>
    <row r="122" spans="1:4" ht="15" x14ac:dyDescent="0.25">
      <c r="A122" s="55"/>
      <c r="B122" s="59"/>
      <c r="C122" s="60"/>
      <c r="D122" s="61"/>
    </row>
    <row r="123" spans="1:4" ht="15" x14ac:dyDescent="0.25">
      <c r="A123" s="55"/>
      <c r="B123" s="59"/>
      <c r="C123" s="60"/>
      <c r="D123" s="61"/>
    </row>
    <row r="124" spans="1:4" ht="15" x14ac:dyDescent="0.25">
      <c r="A124" s="55"/>
      <c r="B124" s="59"/>
      <c r="C124" s="60"/>
      <c r="D124" s="61"/>
    </row>
    <row r="125" spans="1:4" ht="15" x14ac:dyDescent="0.25">
      <c r="A125" s="55"/>
      <c r="B125" s="59"/>
      <c r="C125" s="60"/>
      <c r="D125" s="61"/>
    </row>
    <row r="126" spans="1:4" ht="15" x14ac:dyDescent="0.25">
      <c r="A126" s="55"/>
      <c r="B126" s="59"/>
      <c r="C126" s="60"/>
      <c r="D126" s="61"/>
    </row>
    <row r="127" spans="1:4" ht="15" x14ac:dyDescent="0.25">
      <c r="A127" s="55"/>
      <c r="B127" s="59"/>
      <c r="C127" s="60"/>
      <c r="D127" s="61"/>
    </row>
    <row r="128" spans="1:4" ht="15" x14ac:dyDescent="0.25">
      <c r="A128" s="55"/>
      <c r="B128" s="59"/>
      <c r="C128" s="60"/>
      <c r="D128" s="61"/>
    </row>
    <row r="129" spans="1:4" ht="15" x14ac:dyDescent="0.25">
      <c r="A129" s="55"/>
      <c r="B129" s="59"/>
      <c r="C129" s="60"/>
      <c r="D129" s="61"/>
    </row>
    <row r="130" spans="1:4" ht="15" x14ac:dyDescent="0.25">
      <c r="A130" s="55"/>
      <c r="B130" s="59"/>
      <c r="C130" s="60"/>
      <c r="D130" s="61"/>
    </row>
    <row r="131" spans="1:4" ht="15" x14ac:dyDescent="0.25">
      <c r="A131" s="55"/>
      <c r="B131" s="59"/>
      <c r="C131" s="60"/>
      <c r="D131" s="61"/>
    </row>
    <row r="132" spans="1:4" ht="15" x14ac:dyDescent="0.25">
      <c r="A132" s="55"/>
      <c r="B132" s="59"/>
      <c r="C132" s="60"/>
      <c r="D132" s="61"/>
    </row>
    <row r="133" spans="1:4" ht="15" x14ac:dyDescent="0.25">
      <c r="A133" s="55"/>
      <c r="B133" s="59"/>
      <c r="C133" s="60"/>
      <c r="D133" s="61"/>
    </row>
    <row r="134" spans="1:4" ht="15" x14ac:dyDescent="0.25">
      <c r="A134" s="55"/>
      <c r="B134" s="59"/>
      <c r="C134" s="60"/>
      <c r="D134" s="61"/>
    </row>
    <row r="135" spans="1:4" ht="15" x14ac:dyDescent="0.25">
      <c r="A135" s="55"/>
      <c r="B135" s="59"/>
      <c r="C135" s="60"/>
      <c r="D135" s="61"/>
    </row>
    <row r="136" spans="1:4" ht="15" x14ac:dyDescent="0.25">
      <c r="A136" s="55"/>
      <c r="B136" s="59"/>
      <c r="C136" s="60"/>
      <c r="D136" s="61"/>
    </row>
    <row r="137" spans="1:4" ht="15" x14ac:dyDescent="0.25">
      <c r="A137" s="55"/>
      <c r="B137" s="59"/>
      <c r="C137" s="60"/>
      <c r="D137" s="61"/>
    </row>
    <row r="138" spans="1:4" ht="15" x14ac:dyDescent="0.25">
      <c r="A138" s="55"/>
      <c r="B138" s="59"/>
      <c r="C138" s="60"/>
      <c r="D138" s="61"/>
    </row>
    <row r="139" spans="1:4" ht="15" x14ac:dyDescent="0.25">
      <c r="A139" s="55"/>
      <c r="B139" s="59"/>
      <c r="C139" s="60"/>
      <c r="D139" s="61"/>
    </row>
    <row r="140" spans="1:4" ht="15" x14ac:dyDescent="0.25">
      <c r="A140" s="55"/>
      <c r="B140" s="59"/>
      <c r="C140" s="60"/>
      <c r="D140" s="61"/>
    </row>
    <row r="141" spans="1:4" ht="15" x14ac:dyDescent="0.25">
      <c r="A141" s="55"/>
      <c r="B141" s="59"/>
      <c r="C141" s="60"/>
      <c r="D141" s="61"/>
    </row>
    <row r="142" spans="1:4" ht="15" x14ac:dyDescent="0.25">
      <c r="A142" s="55"/>
      <c r="B142" s="59"/>
      <c r="C142" s="60"/>
      <c r="D142" s="61"/>
    </row>
    <row r="143" spans="1:4" ht="15" x14ac:dyDescent="0.25">
      <c r="A143" s="55"/>
      <c r="B143" s="59"/>
      <c r="C143" s="60"/>
      <c r="D143" s="61"/>
    </row>
    <row r="144" spans="1:4" ht="15" x14ac:dyDescent="0.25">
      <c r="A144" s="55"/>
      <c r="B144" s="59"/>
      <c r="C144" s="60"/>
      <c r="D144" s="61"/>
    </row>
    <row r="145" spans="1:4" ht="15" x14ac:dyDescent="0.25">
      <c r="A145" s="55"/>
      <c r="B145" s="59"/>
      <c r="C145" s="60"/>
      <c r="D145" s="61"/>
    </row>
    <row r="146" spans="1:4" ht="15" x14ac:dyDescent="0.25">
      <c r="A146" s="55"/>
      <c r="B146" s="59"/>
      <c r="C146" s="60"/>
      <c r="D146" s="61"/>
    </row>
    <row r="147" spans="1:4" ht="15" x14ac:dyDescent="0.25">
      <c r="A147" s="55"/>
      <c r="B147" s="59"/>
      <c r="C147" s="60"/>
      <c r="D147" s="61"/>
    </row>
    <row r="148" spans="1:4" ht="15" x14ac:dyDescent="0.25">
      <c r="A148" s="55"/>
      <c r="B148" s="59"/>
      <c r="C148" s="60"/>
      <c r="D148" s="61"/>
    </row>
    <row r="149" spans="1:4" ht="15" x14ac:dyDescent="0.25">
      <c r="A149" s="55"/>
      <c r="B149" s="59"/>
      <c r="C149" s="60"/>
      <c r="D149" s="61"/>
    </row>
    <row r="150" spans="1:4" ht="15" x14ac:dyDescent="0.25">
      <c r="A150" s="55"/>
      <c r="B150" s="59"/>
      <c r="C150" s="60"/>
      <c r="D150" s="61"/>
    </row>
    <row r="151" spans="1:4" ht="15" x14ac:dyDescent="0.25">
      <c r="A151" s="55"/>
      <c r="B151" s="59"/>
      <c r="C151" s="60"/>
      <c r="D151" s="61"/>
    </row>
    <row r="152" spans="1:4" ht="15" x14ac:dyDescent="0.25">
      <c r="A152" s="55"/>
      <c r="B152" s="59"/>
      <c r="C152" s="60"/>
      <c r="D152" s="61"/>
    </row>
    <row r="153" spans="1:4" ht="15" x14ac:dyDescent="0.25">
      <c r="A153" s="55"/>
      <c r="B153" s="59"/>
      <c r="C153" s="60"/>
      <c r="D153" s="61"/>
    </row>
    <row r="154" spans="1:4" ht="15" x14ac:dyDescent="0.25">
      <c r="A154" s="55"/>
      <c r="B154" s="59"/>
      <c r="C154" s="60"/>
      <c r="D154" s="61"/>
    </row>
    <row r="155" spans="1:4" ht="15" x14ac:dyDescent="0.25">
      <c r="A155" s="55"/>
      <c r="B155" s="59"/>
      <c r="C155" s="60"/>
      <c r="D155" s="61"/>
    </row>
    <row r="156" spans="1:4" ht="15" x14ac:dyDescent="0.25">
      <c r="A156" s="55"/>
      <c r="B156" s="59"/>
      <c r="C156" s="60"/>
      <c r="D156" s="61"/>
    </row>
    <row r="157" spans="1:4" ht="15" x14ac:dyDescent="0.25">
      <c r="A157" s="55"/>
      <c r="B157" s="59"/>
      <c r="C157" s="60"/>
      <c r="D157" s="61"/>
    </row>
    <row r="158" spans="1:4" ht="15" x14ac:dyDescent="0.25">
      <c r="A158" s="55"/>
      <c r="B158" s="59"/>
      <c r="C158" s="60"/>
      <c r="D158" s="61"/>
    </row>
    <row r="159" spans="1:4" ht="15" x14ac:dyDescent="0.25">
      <c r="A159" s="55"/>
      <c r="B159" s="59"/>
      <c r="C159" s="60"/>
      <c r="D159" s="61"/>
    </row>
    <row r="160" spans="1:4" ht="15" x14ac:dyDescent="0.25">
      <c r="A160" s="55"/>
      <c r="B160" s="59"/>
      <c r="C160" s="60"/>
      <c r="D160" s="61"/>
    </row>
    <row r="161" spans="1:4" ht="15" x14ac:dyDescent="0.25">
      <c r="A161" s="55"/>
      <c r="B161" s="59"/>
      <c r="C161" s="60"/>
      <c r="D161" s="61"/>
    </row>
    <row r="162" spans="1:4" ht="15" x14ac:dyDescent="0.25">
      <c r="A162" s="55"/>
      <c r="B162" s="59"/>
      <c r="C162" s="60"/>
      <c r="D162" s="61"/>
    </row>
  </sheetData>
  <mergeCells count="743">
    <mergeCell ref="A1:A2"/>
    <mergeCell ref="B1:D1"/>
    <mergeCell ref="E1:G1"/>
    <mergeCell ref="A3:A4"/>
    <mergeCell ref="B3:B4"/>
    <mergeCell ref="C3:C4"/>
    <mergeCell ref="D3:D4"/>
    <mergeCell ref="E3:E4"/>
    <mergeCell ref="F3:F4"/>
    <mergeCell ref="G3:G4"/>
    <mergeCell ref="G5:G6"/>
    <mergeCell ref="A7:A8"/>
    <mergeCell ref="B7:B8"/>
    <mergeCell ref="C7:C8"/>
    <mergeCell ref="D7:D8"/>
    <mergeCell ref="E7:E8"/>
    <mergeCell ref="F7:F8"/>
    <mergeCell ref="G7:G8"/>
    <mergeCell ref="A5:A6"/>
    <mergeCell ref="B5:B6"/>
    <mergeCell ref="C5:C6"/>
    <mergeCell ref="D5:D6"/>
    <mergeCell ref="E5:E6"/>
    <mergeCell ref="F5:F6"/>
    <mergeCell ref="G9:G10"/>
    <mergeCell ref="A11:A12"/>
    <mergeCell ref="B11:B12"/>
    <mergeCell ref="C11:C12"/>
    <mergeCell ref="D11:D12"/>
    <mergeCell ref="E11:E12"/>
    <mergeCell ref="F11:F12"/>
    <mergeCell ref="G11:G12"/>
    <mergeCell ref="A9:A10"/>
    <mergeCell ref="B9:B10"/>
    <mergeCell ref="C9:C10"/>
    <mergeCell ref="D9:D10"/>
    <mergeCell ref="E9:E10"/>
    <mergeCell ref="F9:F10"/>
    <mergeCell ref="G13:G14"/>
    <mergeCell ref="A15:A16"/>
    <mergeCell ref="B15:B16"/>
    <mergeCell ref="C15:C16"/>
    <mergeCell ref="D15:D16"/>
    <mergeCell ref="E15:E16"/>
    <mergeCell ref="F15:F16"/>
    <mergeCell ref="G15:G16"/>
    <mergeCell ref="A13:A14"/>
    <mergeCell ref="B13:B14"/>
    <mergeCell ref="C13:C14"/>
    <mergeCell ref="D13:D14"/>
    <mergeCell ref="E13:E14"/>
    <mergeCell ref="F13:F14"/>
    <mergeCell ref="G17:G18"/>
    <mergeCell ref="A19:A20"/>
    <mergeCell ref="B19:B20"/>
    <mergeCell ref="C19:C20"/>
    <mergeCell ref="D19:D20"/>
    <mergeCell ref="E19:E20"/>
    <mergeCell ref="F19:F20"/>
    <mergeCell ref="G19:G20"/>
    <mergeCell ref="A17:A18"/>
    <mergeCell ref="B17:B18"/>
    <mergeCell ref="C17:C18"/>
    <mergeCell ref="D17:D18"/>
    <mergeCell ref="E17:E18"/>
    <mergeCell ref="F17:F18"/>
    <mergeCell ref="G21:G22"/>
    <mergeCell ref="A23:A24"/>
    <mergeCell ref="B23:B24"/>
    <mergeCell ref="C23:C24"/>
    <mergeCell ref="D23:D24"/>
    <mergeCell ref="E23:E24"/>
    <mergeCell ref="F23:F24"/>
    <mergeCell ref="G23:G24"/>
    <mergeCell ref="A21:A22"/>
    <mergeCell ref="B21:B22"/>
    <mergeCell ref="C21:C22"/>
    <mergeCell ref="D21:D22"/>
    <mergeCell ref="E21:E22"/>
    <mergeCell ref="F21:F22"/>
    <mergeCell ref="G25:G26"/>
    <mergeCell ref="A27:A28"/>
    <mergeCell ref="B27:B28"/>
    <mergeCell ref="C27:C28"/>
    <mergeCell ref="D27:D28"/>
    <mergeCell ref="E27:E28"/>
    <mergeCell ref="F27:F28"/>
    <mergeCell ref="G27:G28"/>
    <mergeCell ref="A25:A26"/>
    <mergeCell ref="B25:B26"/>
    <mergeCell ref="C25:C26"/>
    <mergeCell ref="D25:D26"/>
    <mergeCell ref="E25:E26"/>
    <mergeCell ref="F25:F26"/>
    <mergeCell ref="G29:G30"/>
    <mergeCell ref="A31:A32"/>
    <mergeCell ref="B31:B32"/>
    <mergeCell ref="C31:C32"/>
    <mergeCell ref="D31:D32"/>
    <mergeCell ref="A33:A34"/>
    <mergeCell ref="B33:B34"/>
    <mergeCell ref="C33:C34"/>
    <mergeCell ref="D33:D34"/>
    <mergeCell ref="A29:A30"/>
    <mergeCell ref="B29:B30"/>
    <mergeCell ref="C29:C30"/>
    <mergeCell ref="D29:D30"/>
    <mergeCell ref="E29:E30"/>
    <mergeCell ref="F29:F30"/>
    <mergeCell ref="A39:A40"/>
    <mergeCell ref="B39:B40"/>
    <mergeCell ref="C39:C40"/>
    <mergeCell ref="D39:D40"/>
    <mergeCell ref="A41:A42"/>
    <mergeCell ref="B41:B42"/>
    <mergeCell ref="C41:C42"/>
    <mergeCell ref="D41:D42"/>
    <mergeCell ref="A35:A36"/>
    <mergeCell ref="B35:B36"/>
    <mergeCell ref="C35:C36"/>
    <mergeCell ref="D35:D36"/>
    <mergeCell ref="A37:A38"/>
    <mergeCell ref="B37:B38"/>
    <mergeCell ref="C37:C38"/>
    <mergeCell ref="D37:D38"/>
    <mergeCell ref="A47:A48"/>
    <mergeCell ref="B47:B48"/>
    <mergeCell ref="C47:C48"/>
    <mergeCell ref="D47:D48"/>
    <mergeCell ref="A49:A50"/>
    <mergeCell ref="B49:B50"/>
    <mergeCell ref="C49:C50"/>
    <mergeCell ref="D49:D50"/>
    <mergeCell ref="A43:A44"/>
    <mergeCell ref="B43:B44"/>
    <mergeCell ref="C43:C44"/>
    <mergeCell ref="D43:D44"/>
    <mergeCell ref="A45:A46"/>
    <mergeCell ref="B45:B46"/>
    <mergeCell ref="C45:C46"/>
    <mergeCell ref="D45:D46"/>
    <mergeCell ref="A55:A56"/>
    <mergeCell ref="B55:B56"/>
    <mergeCell ref="C55:C56"/>
    <mergeCell ref="D55:D56"/>
    <mergeCell ref="A57:A58"/>
    <mergeCell ref="B57:B58"/>
    <mergeCell ref="C57:C58"/>
    <mergeCell ref="D57:D58"/>
    <mergeCell ref="A51:A52"/>
    <mergeCell ref="B51:B52"/>
    <mergeCell ref="C51:C52"/>
    <mergeCell ref="D51:D52"/>
    <mergeCell ref="A53:A54"/>
    <mergeCell ref="B53:B54"/>
    <mergeCell ref="C53:C54"/>
    <mergeCell ref="D53:D54"/>
    <mergeCell ref="A63:A64"/>
    <mergeCell ref="B63:B64"/>
    <mergeCell ref="C63:C64"/>
    <mergeCell ref="D63:D64"/>
    <mergeCell ref="A65:A66"/>
    <mergeCell ref="B65:B66"/>
    <mergeCell ref="C65:C66"/>
    <mergeCell ref="D65:D66"/>
    <mergeCell ref="A59:A60"/>
    <mergeCell ref="B59:B60"/>
    <mergeCell ref="C59:C60"/>
    <mergeCell ref="D59:D60"/>
    <mergeCell ref="A61:A62"/>
    <mergeCell ref="B61:B62"/>
    <mergeCell ref="C61:C62"/>
    <mergeCell ref="D61:D62"/>
    <mergeCell ref="A71:A72"/>
    <mergeCell ref="B71:B72"/>
    <mergeCell ref="C71:C72"/>
    <mergeCell ref="D71:D72"/>
    <mergeCell ref="A73:A74"/>
    <mergeCell ref="B73:B74"/>
    <mergeCell ref="C73:C74"/>
    <mergeCell ref="D73:D74"/>
    <mergeCell ref="A67:A68"/>
    <mergeCell ref="B67:B68"/>
    <mergeCell ref="C67:C68"/>
    <mergeCell ref="D67:D68"/>
    <mergeCell ref="A69:A70"/>
    <mergeCell ref="B69:B70"/>
    <mergeCell ref="C69:C70"/>
    <mergeCell ref="D69:D70"/>
    <mergeCell ref="A79:A80"/>
    <mergeCell ref="B79:B80"/>
    <mergeCell ref="C79:C80"/>
    <mergeCell ref="D79:D80"/>
    <mergeCell ref="A81:A82"/>
    <mergeCell ref="B81:B82"/>
    <mergeCell ref="C81:C82"/>
    <mergeCell ref="D81:D82"/>
    <mergeCell ref="A75:A76"/>
    <mergeCell ref="B75:B76"/>
    <mergeCell ref="C75:C76"/>
    <mergeCell ref="D75:D76"/>
    <mergeCell ref="A77:A78"/>
    <mergeCell ref="B77:B78"/>
    <mergeCell ref="C77:C78"/>
    <mergeCell ref="D77:D78"/>
    <mergeCell ref="A87:A88"/>
    <mergeCell ref="B87:B88"/>
    <mergeCell ref="C87:C88"/>
    <mergeCell ref="D87:D88"/>
    <mergeCell ref="A89:A90"/>
    <mergeCell ref="B89:B90"/>
    <mergeCell ref="C89:C90"/>
    <mergeCell ref="D89:D90"/>
    <mergeCell ref="A83:A84"/>
    <mergeCell ref="B83:B84"/>
    <mergeCell ref="C83:C84"/>
    <mergeCell ref="D83:D84"/>
    <mergeCell ref="A85:A86"/>
    <mergeCell ref="B85:B86"/>
    <mergeCell ref="C85:C86"/>
    <mergeCell ref="D85:D86"/>
    <mergeCell ref="A95:A96"/>
    <mergeCell ref="B95:B96"/>
    <mergeCell ref="C95:C96"/>
    <mergeCell ref="D95:D96"/>
    <mergeCell ref="A97:A98"/>
    <mergeCell ref="B97:B98"/>
    <mergeCell ref="C97:C98"/>
    <mergeCell ref="D97:D98"/>
    <mergeCell ref="A91:A92"/>
    <mergeCell ref="B91:B92"/>
    <mergeCell ref="C91:C92"/>
    <mergeCell ref="D91:D92"/>
    <mergeCell ref="A93:A94"/>
    <mergeCell ref="B93:B94"/>
    <mergeCell ref="C93:C94"/>
    <mergeCell ref="D93:D94"/>
    <mergeCell ref="A103:A104"/>
    <mergeCell ref="B103:B104"/>
    <mergeCell ref="C103:C104"/>
    <mergeCell ref="D103:D104"/>
    <mergeCell ref="A105:A106"/>
    <mergeCell ref="B105:B106"/>
    <mergeCell ref="C105:C106"/>
    <mergeCell ref="D105:D106"/>
    <mergeCell ref="A99:A100"/>
    <mergeCell ref="B99:B100"/>
    <mergeCell ref="C99:C100"/>
    <mergeCell ref="D99:D100"/>
    <mergeCell ref="A101:A102"/>
    <mergeCell ref="B101:B102"/>
    <mergeCell ref="C101:C102"/>
    <mergeCell ref="D101:D102"/>
    <mergeCell ref="A111:A112"/>
    <mergeCell ref="B111:B112"/>
    <mergeCell ref="C111:C112"/>
    <mergeCell ref="D111:D112"/>
    <mergeCell ref="A113:A114"/>
    <mergeCell ref="B113:B114"/>
    <mergeCell ref="C113:C114"/>
    <mergeCell ref="D113:D114"/>
    <mergeCell ref="A107:A108"/>
    <mergeCell ref="B107:B108"/>
    <mergeCell ref="C107:C108"/>
    <mergeCell ref="D107:D108"/>
    <mergeCell ref="A109:A110"/>
    <mergeCell ref="B109:B110"/>
    <mergeCell ref="C109:C110"/>
    <mergeCell ref="D109:D110"/>
    <mergeCell ref="A119:A120"/>
    <mergeCell ref="B119:B120"/>
    <mergeCell ref="C119:C120"/>
    <mergeCell ref="D119:D120"/>
    <mergeCell ref="A121:A122"/>
    <mergeCell ref="B121:B122"/>
    <mergeCell ref="C121:C122"/>
    <mergeCell ref="D121:D122"/>
    <mergeCell ref="A115:A116"/>
    <mergeCell ref="B115:B116"/>
    <mergeCell ref="C115:C116"/>
    <mergeCell ref="D115:D116"/>
    <mergeCell ref="A117:A118"/>
    <mergeCell ref="B117:B118"/>
    <mergeCell ref="C117:C118"/>
    <mergeCell ref="D117:D118"/>
    <mergeCell ref="A127:A128"/>
    <mergeCell ref="B127:B128"/>
    <mergeCell ref="C127:C128"/>
    <mergeCell ref="D127:D128"/>
    <mergeCell ref="A129:A130"/>
    <mergeCell ref="B129:B130"/>
    <mergeCell ref="C129:C130"/>
    <mergeCell ref="D129:D130"/>
    <mergeCell ref="A123:A124"/>
    <mergeCell ref="B123:B124"/>
    <mergeCell ref="C123:C124"/>
    <mergeCell ref="D123:D124"/>
    <mergeCell ref="A125:A126"/>
    <mergeCell ref="B125:B126"/>
    <mergeCell ref="C125:C126"/>
    <mergeCell ref="D125:D126"/>
    <mergeCell ref="A135:A136"/>
    <mergeCell ref="B135:B136"/>
    <mergeCell ref="C135:C136"/>
    <mergeCell ref="D135:D136"/>
    <mergeCell ref="A137:A138"/>
    <mergeCell ref="B137:B138"/>
    <mergeCell ref="C137:C138"/>
    <mergeCell ref="D137:D138"/>
    <mergeCell ref="A131:A132"/>
    <mergeCell ref="B131:B132"/>
    <mergeCell ref="C131:C132"/>
    <mergeCell ref="D131:D132"/>
    <mergeCell ref="A133:A134"/>
    <mergeCell ref="B133:B134"/>
    <mergeCell ref="C133:C134"/>
    <mergeCell ref="D133:D134"/>
    <mergeCell ref="A143:A144"/>
    <mergeCell ref="B143:B144"/>
    <mergeCell ref="C143:C144"/>
    <mergeCell ref="D143:D144"/>
    <mergeCell ref="A145:A146"/>
    <mergeCell ref="B145:B146"/>
    <mergeCell ref="C145:C146"/>
    <mergeCell ref="D145:D146"/>
    <mergeCell ref="A139:A140"/>
    <mergeCell ref="B139:B140"/>
    <mergeCell ref="C139:C140"/>
    <mergeCell ref="D139:D140"/>
    <mergeCell ref="A141:A142"/>
    <mergeCell ref="B141:B142"/>
    <mergeCell ref="C141:C142"/>
    <mergeCell ref="D141:D142"/>
    <mergeCell ref="A151:A152"/>
    <mergeCell ref="B151:B152"/>
    <mergeCell ref="C151:C152"/>
    <mergeCell ref="D151:D152"/>
    <mergeCell ref="A153:A154"/>
    <mergeCell ref="B153:B154"/>
    <mergeCell ref="C153:C154"/>
    <mergeCell ref="D153:D154"/>
    <mergeCell ref="A147:A148"/>
    <mergeCell ref="B147:B148"/>
    <mergeCell ref="C147:C148"/>
    <mergeCell ref="D147:D148"/>
    <mergeCell ref="A149:A150"/>
    <mergeCell ref="B149:B150"/>
    <mergeCell ref="C149:C150"/>
    <mergeCell ref="D149:D150"/>
    <mergeCell ref="A159:A160"/>
    <mergeCell ref="B159:B160"/>
    <mergeCell ref="C159:C160"/>
    <mergeCell ref="D159:D160"/>
    <mergeCell ref="A161:A162"/>
    <mergeCell ref="B161:B162"/>
    <mergeCell ref="C161:C162"/>
    <mergeCell ref="D161:D162"/>
    <mergeCell ref="A155:A156"/>
    <mergeCell ref="B155:B156"/>
    <mergeCell ref="C155:C156"/>
    <mergeCell ref="D155:D156"/>
    <mergeCell ref="A157:A158"/>
    <mergeCell ref="B157:B158"/>
    <mergeCell ref="C157:C158"/>
    <mergeCell ref="D157:D158"/>
    <mergeCell ref="H5:H6"/>
    <mergeCell ref="I5:I6"/>
    <mergeCell ref="J5:J6"/>
    <mergeCell ref="Q5:Q6"/>
    <mergeCell ref="R5:R6"/>
    <mergeCell ref="H7:H8"/>
    <mergeCell ref="I7:I8"/>
    <mergeCell ref="J7:J8"/>
    <mergeCell ref="Q7:Q8"/>
    <mergeCell ref="R7:R8"/>
    <mergeCell ref="H9:H10"/>
    <mergeCell ref="I9:I10"/>
    <mergeCell ref="J9:J10"/>
    <mergeCell ref="Q9:Q10"/>
    <mergeCell ref="R9:R10"/>
    <mergeCell ref="H11:H12"/>
    <mergeCell ref="I11:I12"/>
    <mergeCell ref="J11:J12"/>
    <mergeCell ref="Q11:Q12"/>
    <mergeCell ref="R11:R12"/>
    <mergeCell ref="H13:H14"/>
    <mergeCell ref="I13:I14"/>
    <mergeCell ref="J13:J14"/>
    <mergeCell ref="Q13:Q14"/>
    <mergeCell ref="R13:R14"/>
    <mergeCell ref="H15:H16"/>
    <mergeCell ref="I15:I16"/>
    <mergeCell ref="J15:J16"/>
    <mergeCell ref="Q15:Q16"/>
    <mergeCell ref="R15:R16"/>
    <mergeCell ref="H17:H18"/>
    <mergeCell ref="I17:I18"/>
    <mergeCell ref="J17:J18"/>
    <mergeCell ref="Q17:Q18"/>
    <mergeCell ref="R17:R18"/>
    <mergeCell ref="H19:H20"/>
    <mergeCell ref="I19:I20"/>
    <mergeCell ref="J19:J20"/>
    <mergeCell ref="Q19:Q20"/>
    <mergeCell ref="R19:R20"/>
    <mergeCell ref="H21:H22"/>
    <mergeCell ref="I21:I22"/>
    <mergeCell ref="J21:J22"/>
    <mergeCell ref="Q21:Q22"/>
    <mergeCell ref="R21:R22"/>
    <mergeCell ref="H23:H24"/>
    <mergeCell ref="I23:I24"/>
    <mergeCell ref="J23:J24"/>
    <mergeCell ref="Q23:Q24"/>
    <mergeCell ref="R23:R24"/>
    <mergeCell ref="H25:H26"/>
    <mergeCell ref="I25:I26"/>
    <mergeCell ref="J25:J26"/>
    <mergeCell ref="Q25:Q26"/>
    <mergeCell ref="R25:R26"/>
    <mergeCell ref="H27:H28"/>
    <mergeCell ref="I27:I28"/>
    <mergeCell ref="J27:J28"/>
    <mergeCell ref="Q27:Q28"/>
    <mergeCell ref="R27:R28"/>
    <mergeCell ref="H29:H30"/>
    <mergeCell ref="I29:I30"/>
    <mergeCell ref="J29:J30"/>
    <mergeCell ref="Q29:Q30"/>
    <mergeCell ref="R29:R30"/>
    <mergeCell ref="H31:H32"/>
    <mergeCell ref="I31:I32"/>
    <mergeCell ref="J31:J32"/>
    <mergeCell ref="Q31:Q32"/>
    <mergeCell ref="R31:R32"/>
    <mergeCell ref="H33:H34"/>
    <mergeCell ref="I33:I34"/>
    <mergeCell ref="J33:J34"/>
    <mergeCell ref="Q33:Q34"/>
    <mergeCell ref="R33:R34"/>
    <mergeCell ref="H35:H36"/>
    <mergeCell ref="I35:I36"/>
    <mergeCell ref="J35:J36"/>
    <mergeCell ref="Q35:Q36"/>
    <mergeCell ref="R35:R36"/>
    <mergeCell ref="H37:H38"/>
    <mergeCell ref="I37:I38"/>
    <mergeCell ref="J37:J38"/>
    <mergeCell ref="Q37:Q38"/>
    <mergeCell ref="R37:R38"/>
    <mergeCell ref="H39:H40"/>
    <mergeCell ref="I39:I40"/>
    <mergeCell ref="J39:J40"/>
    <mergeCell ref="Q39:Q40"/>
    <mergeCell ref="R39:R40"/>
    <mergeCell ref="H41:H42"/>
    <mergeCell ref="I41:I42"/>
    <mergeCell ref="J41:J42"/>
    <mergeCell ref="Q41:Q42"/>
    <mergeCell ref="R41:R42"/>
    <mergeCell ref="H43:H44"/>
    <mergeCell ref="I43:I44"/>
    <mergeCell ref="J43:J44"/>
    <mergeCell ref="Q43:Q44"/>
    <mergeCell ref="R43:R44"/>
    <mergeCell ref="J51:J52"/>
    <mergeCell ref="Q51:Q52"/>
    <mergeCell ref="R51:R52"/>
    <mergeCell ref="H55:H56"/>
    <mergeCell ref="I55:I56"/>
    <mergeCell ref="J55:J56"/>
    <mergeCell ref="Q55:Q56"/>
    <mergeCell ref="H45:H46"/>
    <mergeCell ref="I45:I46"/>
    <mergeCell ref="J45:J46"/>
    <mergeCell ref="Q45:Q46"/>
    <mergeCell ref="R45:R46"/>
    <mergeCell ref="H47:H48"/>
    <mergeCell ref="I47:I48"/>
    <mergeCell ref="J47:J48"/>
    <mergeCell ref="Q47:Q48"/>
    <mergeCell ref="R47:R48"/>
    <mergeCell ref="AO1:AY1"/>
    <mergeCell ref="AD1:AN1"/>
    <mergeCell ref="S1:AC1"/>
    <mergeCell ref="R57:R58"/>
    <mergeCell ref="R59:R60"/>
    <mergeCell ref="H1:R1"/>
    <mergeCell ref="H3:H4"/>
    <mergeCell ref="I3:I4"/>
    <mergeCell ref="J3:J4"/>
    <mergeCell ref="Q3:Q4"/>
    <mergeCell ref="R3:R4"/>
    <mergeCell ref="H53:H54"/>
    <mergeCell ref="I53:I54"/>
    <mergeCell ref="J53:J54"/>
    <mergeCell ref="Q53:Q54"/>
    <mergeCell ref="R53:R54"/>
    <mergeCell ref="R55:R56"/>
    <mergeCell ref="H49:H50"/>
    <mergeCell ref="I49:I50"/>
    <mergeCell ref="J49:J50"/>
    <mergeCell ref="Q49:Q50"/>
    <mergeCell ref="R49:R50"/>
    <mergeCell ref="H51:H52"/>
    <mergeCell ref="I51:I52"/>
    <mergeCell ref="BJ17:BJ18"/>
    <mergeCell ref="BJ19:BJ20"/>
    <mergeCell ref="BJ21:BJ22"/>
    <mergeCell ref="BJ23:BJ24"/>
    <mergeCell ref="BJ25:BJ26"/>
    <mergeCell ref="BJ27:BJ28"/>
    <mergeCell ref="AZ1:BJ1"/>
    <mergeCell ref="BJ3:BJ4"/>
    <mergeCell ref="BJ5:BJ6"/>
    <mergeCell ref="BJ7:BJ8"/>
    <mergeCell ref="BJ9:BJ10"/>
    <mergeCell ref="BJ11:BJ12"/>
    <mergeCell ref="BJ13:BJ14"/>
    <mergeCell ref="BJ15:BJ16"/>
    <mergeCell ref="BJ41:BJ42"/>
    <mergeCell ref="BJ43:BJ44"/>
    <mergeCell ref="BJ45:BJ46"/>
    <mergeCell ref="BJ47:BJ48"/>
    <mergeCell ref="BJ49:BJ50"/>
    <mergeCell ref="BJ51:BJ52"/>
    <mergeCell ref="BJ29:BJ30"/>
    <mergeCell ref="BJ31:BJ32"/>
    <mergeCell ref="BJ33:BJ34"/>
    <mergeCell ref="BJ35:BJ36"/>
    <mergeCell ref="BJ37:BJ38"/>
    <mergeCell ref="BJ39:BJ40"/>
    <mergeCell ref="BJ65:BJ66"/>
    <mergeCell ref="BJ67:BJ68"/>
    <mergeCell ref="BJ69:BJ70"/>
    <mergeCell ref="BJ71:BJ72"/>
    <mergeCell ref="BJ73:BJ74"/>
    <mergeCell ref="BJ75:BJ76"/>
    <mergeCell ref="BJ53:BJ54"/>
    <mergeCell ref="BJ55:BJ56"/>
    <mergeCell ref="BJ57:BJ58"/>
    <mergeCell ref="BJ59:BJ60"/>
    <mergeCell ref="BJ61:BJ62"/>
    <mergeCell ref="BJ63:BJ64"/>
    <mergeCell ref="BJ89:BJ90"/>
    <mergeCell ref="BJ91:BJ92"/>
    <mergeCell ref="BJ93:BJ94"/>
    <mergeCell ref="BJ95:BJ96"/>
    <mergeCell ref="BJ97:BJ98"/>
    <mergeCell ref="BJ99:BJ100"/>
    <mergeCell ref="BJ77:BJ78"/>
    <mergeCell ref="BJ79:BJ80"/>
    <mergeCell ref="BJ81:BJ82"/>
    <mergeCell ref="BJ83:BJ84"/>
    <mergeCell ref="BJ85:BJ86"/>
    <mergeCell ref="BJ87:BJ88"/>
    <mergeCell ref="BU13:BU14"/>
    <mergeCell ref="BU15:BU16"/>
    <mergeCell ref="BU17:BU18"/>
    <mergeCell ref="BU19:BU20"/>
    <mergeCell ref="BU21:BU22"/>
    <mergeCell ref="BU23:BU24"/>
    <mergeCell ref="BK1:BU1"/>
    <mergeCell ref="BU3:BU4"/>
    <mergeCell ref="BU5:BU6"/>
    <mergeCell ref="BU7:BU8"/>
    <mergeCell ref="BU9:BU10"/>
    <mergeCell ref="BU11:BU12"/>
    <mergeCell ref="BU37:BU38"/>
    <mergeCell ref="BU39:BU40"/>
    <mergeCell ref="BU41:BU42"/>
    <mergeCell ref="BU43:BU44"/>
    <mergeCell ref="BU45:BU46"/>
    <mergeCell ref="BU47:BU48"/>
    <mergeCell ref="BU25:BU26"/>
    <mergeCell ref="BU27:BU28"/>
    <mergeCell ref="BU29:BU30"/>
    <mergeCell ref="BU31:BU32"/>
    <mergeCell ref="BU33:BU34"/>
    <mergeCell ref="BU35:BU36"/>
    <mergeCell ref="BU65:BU66"/>
    <mergeCell ref="BU67:BU68"/>
    <mergeCell ref="BU69:BU70"/>
    <mergeCell ref="BU71:BU72"/>
    <mergeCell ref="BU49:BU50"/>
    <mergeCell ref="BU51:BU52"/>
    <mergeCell ref="BU53:BU54"/>
    <mergeCell ref="BU55:BU56"/>
    <mergeCell ref="BU57:BU58"/>
    <mergeCell ref="BU59:BU60"/>
    <mergeCell ref="BU97:BU98"/>
    <mergeCell ref="BU99:BU100"/>
    <mergeCell ref="E31:E32"/>
    <mergeCell ref="F31:F32"/>
    <mergeCell ref="G31:G32"/>
    <mergeCell ref="E33:E34"/>
    <mergeCell ref="F33:F34"/>
    <mergeCell ref="G33:G34"/>
    <mergeCell ref="E35:E36"/>
    <mergeCell ref="F35:F36"/>
    <mergeCell ref="BU85:BU86"/>
    <mergeCell ref="BU87:BU88"/>
    <mergeCell ref="BU89:BU90"/>
    <mergeCell ref="BU91:BU92"/>
    <mergeCell ref="BU93:BU94"/>
    <mergeCell ref="BU95:BU96"/>
    <mergeCell ref="BU73:BU74"/>
    <mergeCell ref="BU75:BU76"/>
    <mergeCell ref="BU77:BU78"/>
    <mergeCell ref="BU79:BU80"/>
    <mergeCell ref="BU81:BU82"/>
    <mergeCell ref="BU83:BU84"/>
    <mergeCell ref="BU61:BU62"/>
    <mergeCell ref="BU63:BU64"/>
    <mergeCell ref="E41:E42"/>
    <mergeCell ref="F41:F42"/>
    <mergeCell ref="G41:G42"/>
    <mergeCell ref="E43:E44"/>
    <mergeCell ref="F43:F44"/>
    <mergeCell ref="G43:G44"/>
    <mergeCell ref="G35:G36"/>
    <mergeCell ref="E37:E38"/>
    <mergeCell ref="F37:F38"/>
    <mergeCell ref="G37:G38"/>
    <mergeCell ref="E39:E40"/>
    <mergeCell ref="F39:F40"/>
    <mergeCell ref="G39:G40"/>
    <mergeCell ref="E49:E50"/>
    <mergeCell ref="F49:F50"/>
    <mergeCell ref="G49:G50"/>
    <mergeCell ref="E51:E52"/>
    <mergeCell ref="F51:F52"/>
    <mergeCell ref="G51:G52"/>
    <mergeCell ref="E45:E46"/>
    <mergeCell ref="F45:F46"/>
    <mergeCell ref="G45:G46"/>
    <mergeCell ref="E47:E48"/>
    <mergeCell ref="F47:F48"/>
    <mergeCell ref="G47:G48"/>
    <mergeCell ref="E57:E58"/>
    <mergeCell ref="F57:F58"/>
    <mergeCell ref="G57:G58"/>
    <mergeCell ref="E59:E60"/>
    <mergeCell ref="F59:F60"/>
    <mergeCell ref="G59:G60"/>
    <mergeCell ref="E53:E54"/>
    <mergeCell ref="F53:F54"/>
    <mergeCell ref="G53:G54"/>
    <mergeCell ref="E55:E56"/>
    <mergeCell ref="F55:F56"/>
    <mergeCell ref="G55:G56"/>
    <mergeCell ref="E65:E66"/>
    <mergeCell ref="F65:F66"/>
    <mergeCell ref="G65:G66"/>
    <mergeCell ref="E67:E68"/>
    <mergeCell ref="F67:F68"/>
    <mergeCell ref="G67:G68"/>
    <mergeCell ref="E61:E62"/>
    <mergeCell ref="F61:F62"/>
    <mergeCell ref="G61:G62"/>
    <mergeCell ref="E63:E64"/>
    <mergeCell ref="F63:F64"/>
    <mergeCell ref="G63:G64"/>
    <mergeCell ref="E73:E74"/>
    <mergeCell ref="F73:F74"/>
    <mergeCell ref="G73:G74"/>
    <mergeCell ref="E75:E76"/>
    <mergeCell ref="F75:F76"/>
    <mergeCell ref="G75:G76"/>
    <mergeCell ref="E69:E70"/>
    <mergeCell ref="F69:F70"/>
    <mergeCell ref="G69:G70"/>
    <mergeCell ref="E71:E72"/>
    <mergeCell ref="F71:F72"/>
    <mergeCell ref="G71:G72"/>
    <mergeCell ref="E81:E82"/>
    <mergeCell ref="F81:F82"/>
    <mergeCell ref="G81:G82"/>
    <mergeCell ref="E83:E84"/>
    <mergeCell ref="F83:F84"/>
    <mergeCell ref="G83:G84"/>
    <mergeCell ref="E77:E78"/>
    <mergeCell ref="F77:F78"/>
    <mergeCell ref="G77:G78"/>
    <mergeCell ref="E79:E80"/>
    <mergeCell ref="F79:F80"/>
    <mergeCell ref="G79:G80"/>
    <mergeCell ref="E89:E90"/>
    <mergeCell ref="F89:F90"/>
    <mergeCell ref="G89:G90"/>
    <mergeCell ref="E91:E92"/>
    <mergeCell ref="F91:F92"/>
    <mergeCell ref="G91:G92"/>
    <mergeCell ref="E85:E86"/>
    <mergeCell ref="F85:F86"/>
    <mergeCell ref="G85:G86"/>
    <mergeCell ref="E87:E88"/>
    <mergeCell ref="F87:F88"/>
    <mergeCell ref="G87:G88"/>
    <mergeCell ref="E97:E98"/>
    <mergeCell ref="F97:F98"/>
    <mergeCell ref="G97:G98"/>
    <mergeCell ref="E99:E100"/>
    <mergeCell ref="F99:F100"/>
    <mergeCell ref="G99:G100"/>
    <mergeCell ref="E93:E94"/>
    <mergeCell ref="F93:F94"/>
    <mergeCell ref="G93:G94"/>
    <mergeCell ref="E95:E96"/>
    <mergeCell ref="F95:F96"/>
    <mergeCell ref="G95:G96"/>
    <mergeCell ref="H57:H58"/>
    <mergeCell ref="I57:I58"/>
    <mergeCell ref="J57:J58"/>
    <mergeCell ref="Q57:Q58"/>
    <mergeCell ref="H59:H60"/>
    <mergeCell ref="I59:I60"/>
    <mergeCell ref="J59:J60"/>
    <mergeCell ref="Q59:Q60"/>
    <mergeCell ref="H61:H62"/>
    <mergeCell ref="I61:I62"/>
    <mergeCell ref="J61:J62"/>
    <mergeCell ref="Q61:Q62"/>
    <mergeCell ref="H69:H70"/>
    <mergeCell ref="I69:I70"/>
    <mergeCell ref="J69:J70"/>
    <mergeCell ref="Q69:Q70"/>
    <mergeCell ref="H71:H72"/>
    <mergeCell ref="I71:I72"/>
    <mergeCell ref="J71:J72"/>
    <mergeCell ref="Q71:Q72"/>
    <mergeCell ref="H63:H64"/>
    <mergeCell ref="I63:I64"/>
    <mergeCell ref="J63:J64"/>
    <mergeCell ref="Q63:Q64"/>
    <mergeCell ref="H65:H66"/>
    <mergeCell ref="I65:I66"/>
    <mergeCell ref="J65:J66"/>
    <mergeCell ref="Q65:Q66"/>
    <mergeCell ref="H67:H68"/>
    <mergeCell ref="I67:I68"/>
    <mergeCell ref="J67:J68"/>
    <mergeCell ref="Q67:Q6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100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J3" sqref="BJ3:BJ100"/>
    </sheetView>
  </sheetViews>
  <sheetFormatPr defaultRowHeight="15" x14ac:dyDescent="0.25"/>
  <cols>
    <col min="69" max="69" width="11.85546875" bestFit="1" customWidth="1"/>
    <col min="71" max="71" width="15.140625" customWidth="1"/>
    <col min="72" max="74" width="9.140625" customWidth="1"/>
    <col min="76" max="87" width="5.140625" customWidth="1"/>
    <col min="88" max="88" width="21.42578125" customWidth="1"/>
  </cols>
  <sheetData>
    <row r="1" spans="1:98" x14ac:dyDescent="0.25">
      <c r="A1" t="str">
        <f>výsledky!A1</f>
        <v>start č.</v>
      </c>
      <c r="F1" t="str">
        <f>výsledky!H1</f>
        <v>Lubina 26.4.</v>
      </c>
      <c r="Q1" t="str">
        <f>výsledky!S1</f>
        <v>Mniší 13.9.</v>
      </c>
      <c r="AB1" t="str">
        <f>výsledky!AD1</f>
        <v>Slatina 20.9.</v>
      </c>
      <c r="AM1" t="str">
        <f>výsledky!AO1</f>
        <v>Tísek 27.9.</v>
      </c>
      <c r="AX1">
        <f>výsledky!AZ1</f>
        <v>0</v>
      </c>
      <c r="BI1">
        <f>výsledky!BK1</f>
        <v>0</v>
      </c>
      <c r="BQ1" t="s">
        <v>20</v>
      </c>
    </row>
    <row r="2" spans="1:98" x14ac:dyDescent="0.25">
      <c r="A2">
        <f>výsledky!A2</f>
        <v>0</v>
      </c>
      <c r="BQ2" t="s">
        <v>21</v>
      </c>
      <c r="BR2" t="s">
        <v>22</v>
      </c>
      <c r="BS2" t="s">
        <v>29</v>
      </c>
      <c r="BU2" t="s">
        <v>30</v>
      </c>
      <c r="BX2" t="s">
        <v>24</v>
      </c>
      <c r="CD2" t="s">
        <v>23</v>
      </c>
      <c r="CE2">
        <v>2</v>
      </c>
      <c r="CF2">
        <v>3</v>
      </c>
      <c r="CG2">
        <v>4</v>
      </c>
      <c r="CH2">
        <v>5</v>
      </c>
      <c r="CI2">
        <v>6</v>
      </c>
      <c r="CJ2" t="s">
        <v>25</v>
      </c>
      <c r="CK2" t="s">
        <v>26</v>
      </c>
      <c r="CS2" t="s">
        <v>27</v>
      </c>
      <c r="CT2" t="s">
        <v>28</v>
      </c>
    </row>
    <row r="3" spans="1:98" x14ac:dyDescent="0.25">
      <c r="A3" s="55">
        <f>IF(výsledky!A3="","",výsledky!A3)</f>
        <v>1</v>
      </c>
      <c r="B3" s="55" t="str">
        <f>IF(výsledky!B3="","",výsledky!B3)</f>
        <v>Blabla</v>
      </c>
      <c r="C3" s="55" t="str">
        <f>IF(výsledky!C3="","",výsledky!C3)</f>
        <v>Petr</v>
      </c>
      <c r="D3" s="55" t="str">
        <f>IF(výsledky!D3="","",výsledky!D3)</f>
        <v>Frenštát p.R.</v>
      </c>
      <c r="F3" s="55">
        <f>IF(B3="","",MIN(výsledky!O3:O4))</f>
        <v>22.77</v>
      </c>
      <c r="G3" s="55">
        <f>IF(B3="","",výsledky!Q3)</f>
        <v>12</v>
      </c>
      <c r="H3" s="55">
        <f>IF(B3="","",výsledky!R3)</f>
        <v>11</v>
      </c>
      <c r="I3" s="55">
        <f>IF(B3="","",IF(F3=999,MAX(A$3:A$100),RANK(G3,G$3:G$100,1)))</f>
        <v>11</v>
      </c>
      <c r="Q3" s="55" t="str">
        <f>IF($B3="","",IF(výsledky!Z3:Z4="","",MIN(výsledky!Z3:Z4)))</f>
        <v/>
      </c>
      <c r="R3" s="55" t="str">
        <f>IF($B3="","",IF(výsledky!AC3="","",výsledky!AC3))</f>
        <v/>
      </c>
      <c r="AB3" s="55" t="str">
        <f>IF($B3="","",IF(výsledky!AK3:AK4="","",MIN(výsledky!AK3:AK4)))</f>
        <v/>
      </c>
      <c r="AC3" s="55" t="str">
        <f>IF($B3="","",IF(výsledky!AN3="","",výsledky!AN3))</f>
        <v/>
      </c>
      <c r="AM3" s="55" t="str">
        <f>IF($B3="","",IF(výsledky!AV3:AV4="","",MIN(výsledky!AV3:AV4)))</f>
        <v/>
      </c>
      <c r="AN3" s="55" t="str">
        <f>IF($B3="","",IF(výsledky!AY3="","",výsledky!AY3))</f>
        <v/>
      </c>
      <c r="AX3" s="55" t="str">
        <f>IF($B3="","",IF(výsledky!BG3:BG4="","",MIN(výsledky!BG3:BG4)))</f>
        <v/>
      </c>
      <c r="AY3" s="55" t="str">
        <f>IF($B3="","",IF(výsledky!BJ3="","",výsledky!BJ3))</f>
        <v/>
      </c>
      <c r="BI3" s="55" t="str">
        <f>IF($B3="","",IF(výsledky!BR3:BR4="","",MIN(výsledky!BR3:BR4)))</f>
        <v/>
      </c>
      <c r="BJ3" s="55" t="str">
        <f>IF($B3="","",IF(výsledky!BU3="","",výsledky!BU3))</f>
        <v/>
      </c>
      <c r="BQ3" s="55">
        <f>IF(B3="","",SUM(H3,R3,AC3,AN3,AY3,BJ3))</f>
        <v>11</v>
      </c>
      <c r="BR3" s="55">
        <f t="shared" ref="BR3" si="0">IF(B3="","",MAX(H3,R3,AC3,AN3,AY3,BJ3))</f>
        <v>11</v>
      </c>
      <c r="BS3" s="55">
        <f>IF(B3="","",BQ3-BR3+CK3*0.001+CT3*0.000001)</f>
        <v>1.1011E-2</v>
      </c>
      <c r="BT3" s="55">
        <f>IF(B3="","",RANK(BS3,BS$3:BS$100,1))</f>
        <v>11</v>
      </c>
      <c r="BU3" s="55">
        <f>IF(B3="","",BT3+A3/1000)</f>
        <v>11.000999999999999</v>
      </c>
      <c r="BV3" s="55">
        <f>IF(B3="","",RANK(BU3,BU$3:BU$100,1))</f>
        <v>11</v>
      </c>
      <c r="BX3" s="55">
        <f>IF(B3="","",IF(H3="",MAX($A3:$A100),H3))</f>
        <v>11</v>
      </c>
      <c r="BY3" s="55">
        <f>IF(B3="","",IF(R3="",MAX($A3:$A100),R3))</f>
        <v>29</v>
      </c>
      <c r="BZ3" s="55">
        <f>IF(B3="","",IF(AC3="",MAX($A3:$A100),AC3))</f>
        <v>29</v>
      </c>
      <c r="CA3" s="55">
        <f>IF(B3="","",IF(AN3="",MAX($A3:$A100),AN3))</f>
        <v>29</v>
      </c>
      <c r="CB3" s="55">
        <f>IF(B3="","",IF(AY3="",MAX($A3:$A100),AY3))</f>
        <v>29</v>
      </c>
      <c r="CC3" s="55">
        <f>IF(B3="","",IF(BJ3="",MAX($A3:$A100),BJ3))</f>
        <v>29</v>
      </c>
      <c r="CD3" s="55">
        <f>IF($B3="","",SMALL($BX3:$CB4,1))</f>
        <v>11</v>
      </c>
      <c r="CE3" s="55">
        <f>IF($B3="","",SMALL($BX3:$CB4,CE$2))</f>
        <v>29</v>
      </c>
      <c r="CF3" s="55">
        <f>IF($B3="","",SMALL($BX3:$CB4,CF$2))</f>
        <v>29</v>
      </c>
      <c r="CG3" s="55">
        <f>IF($B3="","",SMALL($BX3:$CB4,CG$2))</f>
        <v>29</v>
      </c>
      <c r="CH3" s="55">
        <f>IF($B3="","",SMALL($BX3:$CB4,CH$2))</f>
        <v>29</v>
      </c>
      <c r="CI3" s="55">
        <f>IF($B3="","",MAX($BX3:$CB4))</f>
        <v>29</v>
      </c>
      <c r="CJ3" s="79">
        <f>IF(B3="","",CD3*1000000+CE3*10000+CF3*100+CG3+CH3*0.01+CI3*0.0001)</f>
        <v>11292929.2929</v>
      </c>
      <c r="CK3" s="55">
        <f>IF(B3="","",RANK(CJ3,CJ$3:CJ$100,1))</f>
        <v>11</v>
      </c>
      <c r="CL3" s="29"/>
      <c r="CM3" s="55"/>
      <c r="CN3" s="55"/>
      <c r="CO3" s="55"/>
      <c r="CP3" s="55"/>
      <c r="CQ3" s="55"/>
      <c r="CR3" s="55"/>
      <c r="CS3" s="55">
        <f>IF(B3="","",MIN(F3,Q3,AB3,AM3,AX3,BI3))</f>
        <v>22.77</v>
      </c>
      <c r="CT3" s="55">
        <f>IF(B3="","",RANK(CS3,CS$3:CS$100,1))</f>
        <v>11</v>
      </c>
    </row>
    <row r="4" spans="1:98" x14ac:dyDescent="0.25">
      <c r="A4" s="55"/>
      <c r="B4" s="55"/>
      <c r="C4" s="55"/>
      <c r="D4" s="55"/>
      <c r="F4" s="55"/>
      <c r="G4" s="55"/>
      <c r="H4" s="55"/>
      <c r="I4" s="55"/>
      <c r="Q4" s="55"/>
      <c r="R4" s="55"/>
      <c r="AB4" s="55"/>
      <c r="AC4" s="55"/>
      <c r="AM4" s="55"/>
      <c r="AN4" s="55"/>
      <c r="AX4" s="55"/>
      <c r="AY4" s="55"/>
      <c r="BI4" s="55"/>
      <c r="BJ4" s="55"/>
      <c r="BQ4" s="55"/>
      <c r="BR4" s="55"/>
      <c r="BS4" s="55"/>
      <c r="BT4" s="55"/>
      <c r="BU4" s="55"/>
      <c r="BV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79"/>
      <c r="CK4" s="55"/>
      <c r="CL4" s="29"/>
      <c r="CM4" s="55"/>
      <c r="CN4" s="55"/>
      <c r="CO4" s="55"/>
      <c r="CP4" s="55"/>
      <c r="CQ4" s="55"/>
      <c r="CR4" s="55"/>
      <c r="CS4" s="55"/>
      <c r="CT4" s="55"/>
    </row>
    <row r="5" spans="1:98" x14ac:dyDescent="0.25">
      <c r="A5" s="55">
        <f>IF(výsledky!A5="","",výsledky!A5)</f>
        <v>2</v>
      </c>
      <c r="B5" s="55" t="str">
        <f>IF(výsledky!B5="","",výsledky!B5)</f>
        <v>Blažek</v>
      </c>
      <c r="C5" s="55" t="str">
        <f>IF(výsledky!C5="","",výsledky!C5)</f>
        <v>Tomáš</v>
      </c>
      <c r="D5" s="55" t="str">
        <f>IF(výsledky!D5="","",výsledky!D5)</f>
        <v>Frenštát p.R.</v>
      </c>
      <c r="F5" s="55">
        <f>IF(B5="","",MIN(výsledky!O5:O6))</f>
        <v>18.34</v>
      </c>
      <c r="G5" s="55">
        <f>IF(B5="","",výsledky!Q5)</f>
        <v>5</v>
      </c>
      <c r="H5" s="55">
        <f>IF(B5="","",výsledky!R5)</f>
        <v>5</v>
      </c>
      <c r="I5" s="55">
        <f t="shared" ref="I5" si="1">IF(B5="","",IF(F5=999,MAX(A$3:A$100),RANK(G5,G$3:G$100,1)))</f>
        <v>5</v>
      </c>
      <c r="Q5" s="55" t="str">
        <f>IF($B5="","",IF(výsledky!Z5:Z6="","",MIN(výsledky!Z5:Z6)))</f>
        <v/>
      </c>
      <c r="R5" s="55" t="str">
        <f>IF($B5="","",IF(výsledky!AC5="","",výsledky!AC5))</f>
        <v/>
      </c>
      <c r="AB5" s="55" t="str">
        <f>IF($B5="","",IF(výsledky!AK5:AK6="","",MIN(výsledky!AK5:AK6)))</f>
        <v/>
      </c>
      <c r="AC5" s="55" t="str">
        <f>IF($B5="","",IF(výsledky!AN5="","",výsledky!AN5))</f>
        <v/>
      </c>
      <c r="AM5" s="55" t="str">
        <f>IF($B5="","",IF(výsledky!AV5:AV6="","",MIN(výsledky!AV5:AV6)))</f>
        <v/>
      </c>
      <c r="AN5" s="55" t="str">
        <f>IF($B5="","",IF(výsledky!AY5="","",výsledky!AY5))</f>
        <v/>
      </c>
      <c r="AX5" s="55" t="str">
        <f>IF($B5="","",IF(výsledky!BG5:BG6="","",MIN(výsledky!BG5:BG6)))</f>
        <v/>
      </c>
      <c r="AY5" s="55" t="str">
        <f>IF($B5="","",IF(výsledky!BJ5="","",výsledky!BJ5))</f>
        <v/>
      </c>
      <c r="BI5" s="55" t="str">
        <f>IF($B5="","",IF(výsledky!BR5:BR6="","",MIN(výsledky!BR5:BR6)))</f>
        <v/>
      </c>
      <c r="BJ5" s="55" t="str">
        <f>IF($B5="","",IF(výsledky!BU5="","",výsledky!BU5))</f>
        <v/>
      </c>
      <c r="BQ5" s="55">
        <f>IF(B5="","",SUM(H5,R5,AC5,AN5,AY5,BJ5))</f>
        <v>5</v>
      </c>
      <c r="BR5" s="55">
        <f t="shared" ref="BR5" si="2">IF(B5="","",MAX(H5,R5,AC5,AN5,AY5,BJ5))</f>
        <v>5</v>
      </c>
      <c r="BS5" s="55">
        <f t="shared" ref="BS5" si="3">IF(B5="","",BQ5-BR5+CK5*0.001+CT5*0.000001)</f>
        <v>5.0049999999999999E-3</v>
      </c>
      <c r="BT5" s="55">
        <f t="shared" ref="BT5" si="4">IF(B5="","",RANK(BS5,BS$3:BS$100,1))</f>
        <v>5</v>
      </c>
      <c r="BU5" s="55">
        <f t="shared" ref="BU5" si="5">IF(B5="","",BT5+A5/1000)</f>
        <v>5.0019999999999998</v>
      </c>
      <c r="BV5" s="55">
        <f t="shared" ref="BV5" si="6">IF(B5="","",RANK(BU5,BU$3:BU$100,1))</f>
        <v>5</v>
      </c>
      <c r="BX5" s="55">
        <f>IF(B5="","",IF(H5="",MAX($A5:$A102),H5))</f>
        <v>5</v>
      </c>
      <c r="BY5" s="55">
        <f t="shared" ref="BY5" si="7">IF(B5="","",IF(R5="",MAX($A5:$A102),R5))</f>
        <v>29</v>
      </c>
      <c r="BZ5" s="55">
        <f t="shared" ref="BZ5" si="8">IF(B5="","",IF(AC5="",MAX($A5:$A102),AC5))</f>
        <v>29</v>
      </c>
      <c r="CA5" s="55">
        <f t="shared" ref="CA5" si="9">IF(B5="","",IF(AN5="",MAX($A5:$A102),AN5))</f>
        <v>29</v>
      </c>
      <c r="CB5" s="55">
        <f t="shared" ref="CB5" si="10">IF(B5="","",IF(AY5="",MAX($A5:$A102),AY5))</f>
        <v>29</v>
      </c>
      <c r="CC5" s="55">
        <f t="shared" ref="CC5" si="11">IF(B5="","",IF(BJ5="",MAX($A5:$A102),BJ5))</f>
        <v>29</v>
      </c>
      <c r="CD5" s="55">
        <f t="shared" ref="CD5" si="12">IF($B5="","",SMALL($BX5:$CB6,1))</f>
        <v>5</v>
      </c>
      <c r="CE5" s="55">
        <f t="shared" ref="CE5" si="13">IF($B5="","",SMALL($BX5:$CB6,CE$2))</f>
        <v>29</v>
      </c>
      <c r="CF5" s="55">
        <f t="shared" ref="CF5" si="14">IF($B5="","",SMALL($BX5:$CB6,CF$2))</f>
        <v>29</v>
      </c>
      <c r="CG5" s="55">
        <f t="shared" ref="CG5" si="15">IF($B5="","",SMALL($BX5:$CB6,CG$2))</f>
        <v>29</v>
      </c>
      <c r="CH5" s="55">
        <f t="shared" ref="CH5" si="16">IF($B5="","",SMALL($BX5:$CB6,CH$2))</f>
        <v>29</v>
      </c>
      <c r="CI5" s="55">
        <f t="shared" ref="CI5" si="17">IF($B5="","",MAX($BX5:$CB6))</f>
        <v>29</v>
      </c>
      <c r="CJ5" s="79">
        <f t="shared" ref="CJ5" si="18">IF(B5="","",CD5*1000000+CE5*10000+CF5*100+CG5+CH5*0.01+CI5*0.0001)</f>
        <v>5292929.2928999998</v>
      </c>
      <c r="CK5" s="55">
        <f t="shared" ref="CK5" si="19">IF(B5="","",RANK(CJ5,CJ$3:CJ$100,1))</f>
        <v>5</v>
      </c>
      <c r="CL5" s="29"/>
      <c r="CM5" s="29"/>
      <c r="CN5" s="29"/>
      <c r="CO5" s="29"/>
      <c r="CP5" s="29"/>
      <c r="CQ5" s="29"/>
      <c r="CS5" s="55">
        <f t="shared" ref="CS5" si="20">IF(B5="","",MIN(F5,Q5,AB5,AM5,AX5,BI5))</f>
        <v>18.34</v>
      </c>
      <c r="CT5" s="55">
        <f t="shared" ref="CT5" si="21">IF(B5="","",RANK(CS5,CS$3:CS$100,1))</f>
        <v>5</v>
      </c>
    </row>
    <row r="6" spans="1:98" x14ac:dyDescent="0.25">
      <c r="A6" s="55"/>
      <c r="B6" s="55"/>
      <c r="C6" s="55"/>
      <c r="D6" s="55"/>
      <c r="F6" s="55"/>
      <c r="G6" s="55"/>
      <c r="H6" s="55"/>
      <c r="I6" s="55"/>
      <c r="Q6" s="55"/>
      <c r="R6" s="55"/>
      <c r="AB6" s="55"/>
      <c r="AC6" s="55"/>
      <c r="AM6" s="55"/>
      <c r="AN6" s="55"/>
      <c r="AX6" s="55"/>
      <c r="AY6" s="55"/>
      <c r="BI6" s="55"/>
      <c r="BJ6" s="55"/>
      <c r="BQ6" s="55"/>
      <c r="BR6" s="55"/>
      <c r="BS6" s="55"/>
      <c r="BT6" s="55"/>
      <c r="BU6" s="55"/>
      <c r="BV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79"/>
      <c r="CK6" s="55"/>
      <c r="CL6" s="29"/>
      <c r="CM6" s="29"/>
      <c r="CN6" s="29"/>
      <c r="CO6" s="29"/>
      <c r="CP6" s="29"/>
      <c r="CQ6" s="29"/>
      <c r="CS6" s="55"/>
      <c r="CT6" s="55"/>
    </row>
    <row r="7" spans="1:98" x14ac:dyDescent="0.25">
      <c r="A7" s="55">
        <f>IF(výsledky!A7="","",výsledky!A7)</f>
        <v>3</v>
      </c>
      <c r="B7" s="55" t="str">
        <f>IF(výsledky!B7="","",výsledky!B7)</f>
        <v>Fojtík</v>
      </c>
      <c r="C7" s="55" t="str">
        <f>IF(výsledky!C7="","",výsledky!C7)</f>
        <v>Jakub</v>
      </c>
      <c r="D7" s="55" t="str">
        <f>IF(výsledky!D7="","",výsledky!D7)</f>
        <v>Frenštát p.R.</v>
      </c>
      <c r="F7" s="55">
        <f>IF(B7="","",MIN(výsledky!O7:O8))</f>
        <v>999</v>
      </c>
      <c r="G7" s="55">
        <f>IF(B7="","",výsledky!Q7)</f>
        <v>18</v>
      </c>
      <c r="H7" s="55">
        <f>IF(B7="","",výsledky!R7)</f>
        <v>29</v>
      </c>
      <c r="I7" s="55">
        <f t="shared" ref="I7" si="22">IF(B7="","",IF(F7=999,MAX(A$3:A$100),RANK(G7,G$3:G$100,1)))</f>
        <v>29</v>
      </c>
      <c r="Q7" s="55" t="str">
        <f>IF($B7="","",IF(výsledky!Z7:Z8="","",MIN(výsledky!Z7:Z8)))</f>
        <v/>
      </c>
      <c r="R7" s="55" t="str">
        <f>IF($B7="","",IF(výsledky!AC7="","",výsledky!AC7))</f>
        <v/>
      </c>
      <c r="AB7" s="55" t="str">
        <f>IF($B7="","",IF(výsledky!AK7:AK8="","",MIN(výsledky!AK7:AK8)))</f>
        <v/>
      </c>
      <c r="AC7" s="55" t="str">
        <f>IF($B7="","",IF(výsledky!AN7="","",výsledky!AN7))</f>
        <v/>
      </c>
      <c r="AM7" s="55" t="str">
        <f>IF($B7="","",IF(výsledky!AV7:AV8="","",MIN(výsledky!AV7:AV8)))</f>
        <v/>
      </c>
      <c r="AN7" s="55" t="str">
        <f>IF($B7="","",IF(výsledky!AY7="","",výsledky!AY7))</f>
        <v/>
      </c>
      <c r="AX7" s="55" t="str">
        <f>IF($B7="","",IF(výsledky!BG7:BG8="","",MIN(výsledky!BG7:BG8)))</f>
        <v/>
      </c>
      <c r="AY7" s="55" t="str">
        <f>IF($B7="","",IF(výsledky!BJ7="","",výsledky!BJ7))</f>
        <v/>
      </c>
      <c r="BI7" s="55" t="str">
        <f>IF($B7="","",IF(výsledky!BR7:BR8="","",MIN(výsledky!BR7:BR8)))</f>
        <v/>
      </c>
      <c r="BJ7" s="55" t="str">
        <f>IF($B7="","",IF(výsledky!BU7="","",výsledky!BU7))</f>
        <v/>
      </c>
      <c r="BQ7" s="55">
        <f>IF(B7="","",SUM(H7,R7,AC7,AN7,AY7,BJ7))</f>
        <v>29</v>
      </c>
      <c r="BR7" s="55">
        <f t="shared" ref="BR7" si="23">IF(B7="","",MAX(H7,R7,AC7,AN7,AY7,BJ7))</f>
        <v>29</v>
      </c>
      <c r="BS7" s="55">
        <f t="shared" ref="BS7" si="24">IF(B7="","",BQ7-BR7+CK7*0.001+CT7*0.000001)</f>
        <v>1.4014E-2</v>
      </c>
      <c r="BT7" s="55">
        <f t="shared" ref="BT7" si="25">IF(B7="","",RANK(BS7,BS$3:BS$100,1))</f>
        <v>14</v>
      </c>
      <c r="BU7" s="55">
        <f t="shared" ref="BU7" si="26">IF(B7="","",BT7+A7/1000)</f>
        <v>14.003</v>
      </c>
      <c r="BV7" s="55">
        <f t="shared" ref="BV7" si="27">IF(B7="","",RANK(BU7,BU$3:BU$100,1))</f>
        <v>14</v>
      </c>
      <c r="BX7" s="55">
        <f>IF(B7="","",IF(H7="",MAX($A7:$A104),H7))</f>
        <v>29</v>
      </c>
      <c r="BY7" s="55">
        <f t="shared" ref="BY7" si="28">IF(B7="","",IF(R7="",MAX($A7:$A104),R7))</f>
        <v>29</v>
      </c>
      <c r="BZ7" s="55">
        <f t="shared" ref="BZ7" si="29">IF(B7="","",IF(AC7="",MAX($A7:$A104),AC7))</f>
        <v>29</v>
      </c>
      <c r="CA7" s="55">
        <f t="shared" ref="CA7" si="30">IF(B7="","",IF(AN7="",MAX($A7:$A104),AN7))</f>
        <v>29</v>
      </c>
      <c r="CB7" s="55">
        <f t="shared" ref="CB7" si="31">IF(B7="","",IF(AY7="",MAX($A7:$A104),AY7))</f>
        <v>29</v>
      </c>
      <c r="CC7" s="55">
        <f t="shared" ref="CC7" si="32">IF(B7="","",IF(BJ7="",MAX($A7:$A104),BJ7))</f>
        <v>29</v>
      </c>
      <c r="CD7" s="55">
        <f t="shared" ref="CD7" si="33">IF($B7="","",SMALL($BX7:$CB8,1))</f>
        <v>29</v>
      </c>
      <c r="CE7" s="55">
        <f t="shared" ref="CE7" si="34">IF($B7="","",SMALL($BX7:$CB8,CE$2))</f>
        <v>29</v>
      </c>
      <c r="CF7" s="55">
        <f t="shared" ref="CF7" si="35">IF($B7="","",SMALL($BX7:$CB8,CF$2))</f>
        <v>29</v>
      </c>
      <c r="CG7" s="55">
        <f t="shared" ref="CG7" si="36">IF($B7="","",SMALL($BX7:$CB8,CG$2))</f>
        <v>29</v>
      </c>
      <c r="CH7" s="55">
        <f t="shared" ref="CH7" si="37">IF($B7="","",SMALL($BX7:$CB8,CH$2))</f>
        <v>29</v>
      </c>
      <c r="CI7" s="55">
        <f t="shared" ref="CI7" si="38">IF($B7="","",MAX($BX7:$CB8))</f>
        <v>29</v>
      </c>
      <c r="CJ7" s="79">
        <f t="shared" ref="CJ7" si="39">IF(B7="","",CD7*1000000+CE7*10000+CF7*100+CG7+CH7*0.01+CI7*0.0001)</f>
        <v>29292929.2929</v>
      </c>
      <c r="CK7" s="55">
        <f t="shared" ref="CK7" si="40">IF(B7="","",RANK(CJ7,CJ$3:CJ$100,1))</f>
        <v>14</v>
      </c>
      <c r="CL7" s="29"/>
      <c r="CM7" s="29"/>
      <c r="CN7" s="29"/>
      <c r="CO7" s="29"/>
      <c r="CP7" s="29"/>
      <c r="CQ7" s="29"/>
      <c r="CS7" s="55">
        <f t="shared" ref="CS7" si="41">IF(B7="","",MIN(F7,Q7,AB7,AM7,AX7,BI7))</f>
        <v>999</v>
      </c>
      <c r="CT7" s="55">
        <f t="shared" ref="CT7" si="42">IF(B7="","",RANK(CS7,CS$3:CS$100,1))</f>
        <v>14</v>
      </c>
    </row>
    <row r="8" spans="1:98" x14ac:dyDescent="0.25">
      <c r="A8" s="55"/>
      <c r="B8" s="55"/>
      <c r="C8" s="55"/>
      <c r="D8" s="55"/>
      <c r="F8" s="55"/>
      <c r="G8" s="55"/>
      <c r="H8" s="55"/>
      <c r="I8" s="55"/>
      <c r="Q8" s="55"/>
      <c r="R8" s="55"/>
      <c r="AB8" s="55"/>
      <c r="AC8" s="55"/>
      <c r="AM8" s="55"/>
      <c r="AN8" s="55"/>
      <c r="AX8" s="55"/>
      <c r="AY8" s="55"/>
      <c r="BI8" s="55"/>
      <c r="BJ8" s="55"/>
      <c r="BQ8" s="55"/>
      <c r="BR8" s="55"/>
      <c r="BS8" s="55"/>
      <c r="BT8" s="55"/>
      <c r="BU8" s="55"/>
      <c r="BV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79"/>
      <c r="CK8" s="55"/>
      <c r="CL8" s="29"/>
      <c r="CM8" s="29"/>
      <c r="CN8" s="29"/>
      <c r="CO8" s="29"/>
      <c r="CP8" s="29"/>
      <c r="CQ8" s="29"/>
      <c r="CS8" s="55"/>
      <c r="CT8" s="55"/>
    </row>
    <row r="9" spans="1:98" x14ac:dyDescent="0.25">
      <c r="A9" s="55">
        <f>IF(výsledky!A9="","",výsledky!A9)</f>
        <v>4</v>
      </c>
      <c r="B9" s="55" t="str">
        <f>IF(výsledky!B9="","",výsledky!B9)</f>
        <v>Jašík</v>
      </c>
      <c r="C9" s="55" t="str">
        <f>IF(výsledky!C9="","",výsledky!C9)</f>
        <v>Pavel</v>
      </c>
      <c r="D9" s="55" t="str">
        <f>IF(výsledky!D9="","",výsledky!D9)</f>
        <v>Frenštát p.R.</v>
      </c>
      <c r="F9" s="55">
        <f>IF(B9="","",MIN(výsledky!O9:O10))</f>
        <v>21</v>
      </c>
      <c r="G9" s="55">
        <f>IF(B9="","",výsledky!Q9)</f>
        <v>10</v>
      </c>
      <c r="H9" s="55">
        <f>IF(B9="","",výsledky!R9)</f>
        <v>10</v>
      </c>
      <c r="I9" s="55">
        <f t="shared" ref="I9" si="43">IF(B9="","",IF(F9=999,MAX(A$3:A$100),RANK(G9,G$3:G$100,1)))</f>
        <v>10</v>
      </c>
      <c r="Q9" s="55" t="str">
        <f>IF($B9="","",IF(výsledky!Z9:Z10="","",MIN(výsledky!Z9:Z10)))</f>
        <v/>
      </c>
      <c r="R9" s="55" t="str">
        <f>IF($B9="","",IF(výsledky!AC9="","",výsledky!AC9))</f>
        <v/>
      </c>
      <c r="AB9" s="55" t="str">
        <f>IF($B9="","",IF(výsledky!AK9:AK10="","",MIN(výsledky!AK9:AK10)))</f>
        <v/>
      </c>
      <c r="AC9" s="55" t="str">
        <f>IF($B9="","",IF(výsledky!AN9="","",výsledky!AN9))</f>
        <v/>
      </c>
      <c r="AM9" s="55" t="str">
        <f>IF($B9="","",IF(výsledky!AV9:AV10="","",MIN(výsledky!AV9:AV10)))</f>
        <v/>
      </c>
      <c r="AN9" s="55" t="str">
        <f>IF($B9="","",IF(výsledky!AY9="","",výsledky!AY9))</f>
        <v/>
      </c>
      <c r="AX9" s="55" t="str">
        <f>IF($B9="","",IF(výsledky!BG9:BG10="","",MIN(výsledky!BG9:BG10)))</f>
        <v/>
      </c>
      <c r="AY9" s="55" t="str">
        <f>IF($B9="","",IF(výsledky!BJ9="","",výsledky!BJ9))</f>
        <v/>
      </c>
      <c r="BI9" s="55" t="str">
        <f>IF($B9="","",IF(výsledky!BR9:BR10="","",MIN(výsledky!BR9:BR10)))</f>
        <v/>
      </c>
      <c r="BJ9" s="55" t="str">
        <f>IF($B9="","",IF(výsledky!BU9="","",výsledky!BU9))</f>
        <v/>
      </c>
      <c r="BQ9" s="55">
        <f>IF(B9="","",SUM(H9,R9,AC9,AN9,AY9,BJ9))</f>
        <v>10</v>
      </c>
      <c r="BR9" s="55">
        <f t="shared" ref="BR9" si="44">IF(B9="","",MAX(H9,R9,AC9,AN9,AY9,BJ9))</f>
        <v>10</v>
      </c>
      <c r="BS9" s="55">
        <f t="shared" ref="BS9" si="45">IF(B9="","",BQ9-BR9+CK9*0.001+CT9*0.000001)</f>
        <v>1.001E-2</v>
      </c>
      <c r="BT9" s="55">
        <f t="shared" ref="BT9" si="46">IF(B9="","",RANK(BS9,BS$3:BS$100,1))</f>
        <v>10</v>
      </c>
      <c r="BU9" s="55">
        <f t="shared" ref="BU9" si="47">IF(B9="","",BT9+A9/1000)</f>
        <v>10.004</v>
      </c>
      <c r="BV9" s="55">
        <f t="shared" ref="BV9" si="48">IF(B9="","",RANK(BU9,BU$3:BU$100,1))</f>
        <v>10</v>
      </c>
      <c r="BX9" s="55">
        <f>IF(B9="","",IF(H9="",MAX($A9:$A106),H9))</f>
        <v>10</v>
      </c>
      <c r="BY9" s="55">
        <f t="shared" ref="BY9" si="49">IF(B9="","",IF(R9="",MAX($A9:$A106),R9))</f>
        <v>29</v>
      </c>
      <c r="BZ9" s="55">
        <f t="shared" ref="BZ9" si="50">IF(B9="","",IF(AC9="",MAX($A9:$A106),AC9))</f>
        <v>29</v>
      </c>
      <c r="CA9" s="55">
        <f t="shared" ref="CA9" si="51">IF(B9="","",IF(AN9="",MAX($A9:$A106),AN9))</f>
        <v>29</v>
      </c>
      <c r="CB9" s="55">
        <f t="shared" ref="CB9" si="52">IF(B9="","",IF(AY9="",MAX($A9:$A106),AY9))</f>
        <v>29</v>
      </c>
      <c r="CC9" s="55">
        <f t="shared" ref="CC9" si="53">IF(B9="","",IF(BJ9="",MAX($A9:$A106),BJ9))</f>
        <v>29</v>
      </c>
      <c r="CD9" s="55">
        <f t="shared" ref="CD9" si="54">IF($B9="","",SMALL($BX9:$CB10,1))</f>
        <v>10</v>
      </c>
      <c r="CE9" s="55">
        <f t="shared" ref="CE9" si="55">IF($B9="","",SMALL($BX9:$CB10,CE$2))</f>
        <v>29</v>
      </c>
      <c r="CF9" s="55">
        <f t="shared" ref="CF9" si="56">IF($B9="","",SMALL($BX9:$CB10,CF$2))</f>
        <v>29</v>
      </c>
      <c r="CG9" s="55">
        <f t="shared" ref="CG9" si="57">IF($B9="","",SMALL($BX9:$CB10,CG$2))</f>
        <v>29</v>
      </c>
      <c r="CH9" s="55">
        <f t="shared" ref="CH9" si="58">IF($B9="","",SMALL($BX9:$CB10,CH$2))</f>
        <v>29</v>
      </c>
      <c r="CI9" s="55">
        <f t="shared" ref="CI9" si="59">IF($B9="","",MAX($BX9:$CB10))</f>
        <v>29</v>
      </c>
      <c r="CJ9" s="79">
        <f t="shared" ref="CJ9" si="60">IF(B9="","",CD9*1000000+CE9*10000+CF9*100+CG9+CH9*0.01+CI9*0.0001)</f>
        <v>10292929.2929</v>
      </c>
      <c r="CK9" s="55">
        <f t="shared" ref="CK9" si="61">IF(B9="","",RANK(CJ9,CJ$3:CJ$100,1))</f>
        <v>10</v>
      </c>
      <c r="CL9" s="29"/>
      <c r="CM9" s="29"/>
      <c r="CN9" s="29"/>
      <c r="CO9" s="29"/>
      <c r="CP9" s="29"/>
      <c r="CQ9" s="29"/>
      <c r="CS9" s="55">
        <f t="shared" ref="CS9" si="62">IF(B9="","",MIN(F9,Q9,AB9,AM9,AX9,BI9))</f>
        <v>21</v>
      </c>
      <c r="CT9" s="55">
        <f t="shared" ref="CT9" si="63">IF(B9="","",RANK(CS9,CS$3:CS$100,1))</f>
        <v>10</v>
      </c>
    </row>
    <row r="10" spans="1:98" x14ac:dyDescent="0.25">
      <c r="A10" s="55"/>
      <c r="B10" s="55"/>
      <c r="C10" s="55"/>
      <c r="D10" s="55"/>
      <c r="F10" s="55"/>
      <c r="G10" s="55"/>
      <c r="H10" s="55"/>
      <c r="I10" s="55"/>
      <c r="Q10" s="55"/>
      <c r="R10" s="55"/>
      <c r="AB10" s="55"/>
      <c r="AC10" s="55"/>
      <c r="AM10" s="55"/>
      <c r="AN10" s="55"/>
      <c r="AX10" s="55"/>
      <c r="AY10" s="55"/>
      <c r="BI10" s="55"/>
      <c r="BJ10" s="55"/>
      <c r="BQ10" s="55"/>
      <c r="BR10" s="55"/>
      <c r="BS10" s="55"/>
      <c r="BT10" s="55"/>
      <c r="BU10" s="55"/>
      <c r="BV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79"/>
      <c r="CK10" s="55"/>
      <c r="CL10" s="29"/>
      <c r="CM10" s="29"/>
      <c r="CN10" s="29"/>
      <c r="CO10" s="29"/>
      <c r="CP10" s="29"/>
      <c r="CQ10" s="29"/>
      <c r="CS10" s="55"/>
      <c r="CT10" s="55"/>
    </row>
    <row r="11" spans="1:98" x14ac:dyDescent="0.25">
      <c r="A11" s="55">
        <f>IF(výsledky!A11="","",výsledky!A11)</f>
        <v>5</v>
      </c>
      <c r="B11" s="55" t="str">
        <f>IF(výsledky!B11="","",výsledky!B11)</f>
        <v>Kožušník</v>
      </c>
      <c r="C11" s="55" t="str">
        <f>IF(výsledky!C11="","",výsledky!C11)</f>
        <v>Patrik</v>
      </c>
      <c r="D11" s="55" t="str">
        <f>IF(výsledky!D11="","",výsledky!D11)</f>
        <v>Frenštát p.R.</v>
      </c>
      <c r="F11" s="55">
        <f>IF(B11="","",MIN(výsledky!O11:O12))</f>
        <v>20.21</v>
      </c>
      <c r="G11" s="55">
        <f>IF(B11="","",výsledky!Q11)</f>
        <v>8</v>
      </c>
      <c r="H11" s="55">
        <f>IF(B11="","",výsledky!R11)</f>
        <v>8</v>
      </c>
      <c r="I11" s="55">
        <f t="shared" ref="I11" si="64">IF(B11="","",IF(F11=999,MAX(A$3:A$100),RANK(G11,G$3:G$100,1)))</f>
        <v>8</v>
      </c>
      <c r="Q11" s="55" t="str">
        <f>IF($B11="","",IF(výsledky!Z11:Z12="","",MIN(výsledky!Z11:Z12)))</f>
        <v/>
      </c>
      <c r="R11" s="55" t="str">
        <f>IF($B11="","",IF(výsledky!AC11="","",výsledky!AC11))</f>
        <v/>
      </c>
      <c r="AB11" s="55" t="str">
        <f>IF($B11="","",IF(výsledky!AK11:AK12="","",MIN(výsledky!AK11:AK12)))</f>
        <v/>
      </c>
      <c r="AC11" s="55" t="str">
        <f>IF($B11="","",IF(výsledky!AN11="","",výsledky!AN11))</f>
        <v/>
      </c>
      <c r="AM11" s="55" t="str">
        <f>IF($B11="","",IF(výsledky!AV11:AV12="","",MIN(výsledky!AV11:AV12)))</f>
        <v/>
      </c>
      <c r="AN11" s="55" t="str">
        <f>IF($B11="","",IF(výsledky!AY11="","",výsledky!AY11))</f>
        <v/>
      </c>
      <c r="AX11" s="55" t="str">
        <f>IF($B11="","",IF(výsledky!BG11:BG12="","",MIN(výsledky!BG11:BG12)))</f>
        <v/>
      </c>
      <c r="AY11" s="55" t="str">
        <f>IF($B11="","",IF(výsledky!BJ11="","",výsledky!BJ11))</f>
        <v/>
      </c>
      <c r="BI11" s="55" t="str">
        <f>IF($B11="","",IF(výsledky!BR11:BR12="","",MIN(výsledky!BR11:BR12)))</f>
        <v/>
      </c>
      <c r="BJ11" s="55" t="str">
        <f>IF($B11="","",IF(výsledky!BU11="","",výsledky!BU11))</f>
        <v/>
      </c>
      <c r="BQ11" s="55">
        <f>IF(B11="","",SUM(H11,R11,AC11,AN11,AY11,BJ11))</f>
        <v>8</v>
      </c>
      <c r="BR11" s="55">
        <f t="shared" ref="BR11" si="65">IF(B11="","",MAX(H11,R11,AC11,AN11,AY11,BJ11))</f>
        <v>8</v>
      </c>
      <c r="BS11" s="55">
        <f t="shared" ref="BS11" si="66">IF(B11="","",BQ11-BR11+CK11*0.001+CT11*0.000001)</f>
        <v>8.0079999999999995E-3</v>
      </c>
      <c r="BT11" s="55">
        <f t="shared" ref="BT11" si="67">IF(B11="","",RANK(BS11,BS$3:BS$100,1))</f>
        <v>8</v>
      </c>
      <c r="BU11" s="55">
        <f t="shared" ref="BU11" si="68">IF(B11="","",BT11+A11/1000)</f>
        <v>8.0050000000000008</v>
      </c>
      <c r="BV11" s="55">
        <f t="shared" ref="BV11" si="69">IF(B11="","",RANK(BU11,BU$3:BU$100,1))</f>
        <v>8</v>
      </c>
      <c r="BX11" s="55">
        <f>IF(B11="","",IF(H11="",MAX($A11:$A108),H11))</f>
        <v>8</v>
      </c>
      <c r="BY11" s="55">
        <f t="shared" ref="BY11" si="70">IF(B11="","",IF(R11="",MAX($A11:$A108),R11))</f>
        <v>29</v>
      </c>
      <c r="BZ11" s="55">
        <f t="shared" ref="BZ11" si="71">IF(B11="","",IF(AC11="",MAX($A11:$A108),AC11))</f>
        <v>29</v>
      </c>
      <c r="CA11" s="55">
        <f t="shared" ref="CA11" si="72">IF(B11="","",IF(AN11="",MAX($A11:$A108),AN11))</f>
        <v>29</v>
      </c>
      <c r="CB11" s="55">
        <f t="shared" ref="CB11" si="73">IF(B11="","",IF(AY11="",MAX($A11:$A108),AY11))</f>
        <v>29</v>
      </c>
      <c r="CC11" s="55">
        <f t="shared" ref="CC11" si="74">IF(B11="","",IF(BJ11="",MAX($A11:$A108),BJ11))</f>
        <v>29</v>
      </c>
      <c r="CD11" s="55">
        <f t="shared" ref="CD11" si="75">IF($B11="","",SMALL($BX11:$CB12,1))</f>
        <v>8</v>
      </c>
      <c r="CE11" s="55">
        <f t="shared" ref="CE11" si="76">IF($B11="","",SMALL($BX11:$CB12,CE$2))</f>
        <v>29</v>
      </c>
      <c r="CF11" s="55">
        <f t="shared" ref="CF11" si="77">IF($B11="","",SMALL($BX11:$CB12,CF$2))</f>
        <v>29</v>
      </c>
      <c r="CG11" s="55">
        <f t="shared" ref="CG11" si="78">IF($B11="","",SMALL($BX11:$CB12,CG$2))</f>
        <v>29</v>
      </c>
      <c r="CH11" s="55">
        <f t="shared" ref="CH11" si="79">IF($B11="","",SMALL($BX11:$CB12,CH$2))</f>
        <v>29</v>
      </c>
      <c r="CI11" s="55">
        <f t="shared" ref="CI11" si="80">IF($B11="","",MAX($BX11:$CB12))</f>
        <v>29</v>
      </c>
      <c r="CJ11" s="79">
        <f t="shared" ref="CJ11" si="81">IF(B11="","",CD11*1000000+CE11*10000+CF11*100+CG11+CH11*0.01+CI11*0.0001)</f>
        <v>8292929.2928999998</v>
      </c>
      <c r="CK11" s="55">
        <f t="shared" ref="CK11" si="82">IF(B11="","",RANK(CJ11,CJ$3:CJ$100,1))</f>
        <v>8</v>
      </c>
      <c r="CL11" s="29"/>
      <c r="CM11" s="29"/>
      <c r="CN11" s="29"/>
      <c r="CO11" s="29"/>
      <c r="CP11" s="29"/>
      <c r="CQ11" s="29"/>
      <c r="CS11" s="55">
        <f t="shared" ref="CS11" si="83">IF(B11="","",MIN(F11,Q11,AB11,AM11,AX11,BI11))</f>
        <v>20.21</v>
      </c>
      <c r="CT11" s="55">
        <f t="shared" ref="CT11" si="84">IF(B11="","",RANK(CS11,CS$3:CS$100,1))</f>
        <v>8</v>
      </c>
    </row>
    <row r="12" spans="1:98" x14ac:dyDescent="0.25">
      <c r="A12" s="55"/>
      <c r="B12" s="55"/>
      <c r="C12" s="55"/>
      <c r="D12" s="55"/>
      <c r="F12" s="55"/>
      <c r="G12" s="55"/>
      <c r="H12" s="55"/>
      <c r="I12" s="55"/>
      <c r="Q12" s="55"/>
      <c r="R12" s="55"/>
      <c r="AB12" s="55"/>
      <c r="AC12" s="55"/>
      <c r="AM12" s="55"/>
      <c r="AN12" s="55"/>
      <c r="AX12" s="55"/>
      <c r="AY12" s="55"/>
      <c r="BI12" s="55"/>
      <c r="BJ12" s="55"/>
      <c r="BQ12" s="55"/>
      <c r="BR12" s="55"/>
      <c r="BS12" s="55"/>
      <c r="BT12" s="55"/>
      <c r="BU12" s="55"/>
      <c r="BV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79"/>
      <c r="CK12" s="55"/>
      <c r="CL12" s="29"/>
      <c r="CM12" s="29"/>
      <c r="CN12" s="29"/>
      <c r="CO12" s="29"/>
      <c r="CP12" s="29"/>
      <c r="CQ12" s="29"/>
      <c r="CS12" s="55"/>
      <c r="CT12" s="55"/>
    </row>
    <row r="13" spans="1:98" x14ac:dyDescent="0.25">
      <c r="A13" s="55">
        <f>IF(výsledky!A13="","",výsledky!A13)</f>
        <v>6</v>
      </c>
      <c r="B13" s="55" t="str">
        <f>IF(výsledky!B13="","",výsledky!B13)</f>
        <v>Pipus</v>
      </c>
      <c r="C13" s="55" t="str">
        <f>IF(výsledky!C13="","",výsledky!C13)</f>
        <v>Denis</v>
      </c>
      <c r="D13" s="55" t="str">
        <f>IF(výsledky!D13="","",výsledky!D13)</f>
        <v>Frenštát p.R.</v>
      </c>
      <c r="F13" s="55">
        <f>IF(B13="","",MIN(výsledky!O13:O14))</f>
        <v>999</v>
      </c>
      <c r="G13" s="55">
        <f>IF(B13="","",výsledky!Q13)</f>
        <v>18</v>
      </c>
      <c r="H13" s="55">
        <f>IF(B13="","",výsledky!R13)</f>
        <v>29</v>
      </c>
      <c r="I13" s="55">
        <f t="shared" ref="I13" si="85">IF(B13="","",IF(F13=999,MAX(A$3:A$100),RANK(G13,G$3:G$100,1)))</f>
        <v>29</v>
      </c>
      <c r="Q13" s="55" t="str">
        <f>IF($B13="","",IF(výsledky!Z13:Z14="","",MIN(výsledky!Z13:Z14)))</f>
        <v/>
      </c>
      <c r="R13" s="55" t="str">
        <f>IF($B13="","",IF(výsledky!AC13="","",výsledky!AC13))</f>
        <v/>
      </c>
      <c r="AB13" s="55" t="str">
        <f>IF($B13="","",IF(výsledky!AK13:AK14="","",MIN(výsledky!AK13:AK14)))</f>
        <v/>
      </c>
      <c r="AC13" s="55" t="str">
        <f>IF($B13="","",IF(výsledky!AN13="","",výsledky!AN13))</f>
        <v/>
      </c>
      <c r="AM13" s="55" t="str">
        <f>IF($B13="","",IF(výsledky!AV13:AV14="","",MIN(výsledky!AV13:AV14)))</f>
        <v/>
      </c>
      <c r="AN13" s="55" t="str">
        <f>IF($B13="","",IF(výsledky!AY13="","",výsledky!AY13))</f>
        <v/>
      </c>
      <c r="AX13" s="55" t="str">
        <f>IF($B13="","",IF(výsledky!BG13:BG14="","",MIN(výsledky!BG13:BG14)))</f>
        <v/>
      </c>
      <c r="AY13" s="55" t="str">
        <f>IF($B13="","",IF(výsledky!BJ13="","",výsledky!BJ13))</f>
        <v/>
      </c>
      <c r="BI13" s="55" t="str">
        <f>IF($B13="","",IF(výsledky!BR13:BR14="","",MIN(výsledky!BR13:BR14)))</f>
        <v/>
      </c>
      <c r="BJ13" s="55" t="str">
        <f>IF($B13="","",IF(výsledky!BU13="","",výsledky!BU13))</f>
        <v/>
      </c>
      <c r="BQ13" s="55">
        <f>IF(B13="","",SUM(H13,R13,AC13,AN13,AY13,BJ13))</f>
        <v>29</v>
      </c>
      <c r="BR13" s="55">
        <f t="shared" ref="BR13" si="86">IF(B13="","",MAX(H13,R13,AC13,AN13,AY13,BJ13))</f>
        <v>29</v>
      </c>
      <c r="BS13" s="55">
        <f t="shared" ref="BS13" si="87">IF(B13="","",BQ13-BR13+CK13*0.001+CT13*0.000001)</f>
        <v>1.4014E-2</v>
      </c>
      <c r="BT13" s="55">
        <f t="shared" ref="BT13" si="88">IF(B13="","",RANK(BS13,BS$3:BS$100,1))</f>
        <v>14</v>
      </c>
      <c r="BU13" s="55">
        <f t="shared" ref="BU13" si="89">IF(B13="","",BT13+A13/1000)</f>
        <v>14.006</v>
      </c>
      <c r="BV13" s="55">
        <f t="shared" ref="BV13" si="90">IF(B13="","",RANK(BU13,BU$3:BU$100,1))</f>
        <v>15</v>
      </c>
      <c r="BX13" s="55">
        <f>IF(B13="","",IF(H13="",MAX($A13:$A110),H13))</f>
        <v>29</v>
      </c>
      <c r="BY13" s="55">
        <f t="shared" ref="BY13" si="91">IF(B13="","",IF(R13="",MAX($A13:$A110),R13))</f>
        <v>29</v>
      </c>
      <c r="BZ13" s="55">
        <f t="shared" ref="BZ13" si="92">IF(B13="","",IF(AC13="",MAX($A13:$A110),AC13))</f>
        <v>29</v>
      </c>
      <c r="CA13" s="55">
        <f t="shared" ref="CA13" si="93">IF(B13="","",IF(AN13="",MAX($A13:$A110),AN13))</f>
        <v>29</v>
      </c>
      <c r="CB13" s="55">
        <f t="shared" ref="CB13" si="94">IF(B13="","",IF(AY13="",MAX($A13:$A110),AY13))</f>
        <v>29</v>
      </c>
      <c r="CC13" s="55">
        <f t="shared" ref="CC13" si="95">IF(B13="","",IF(BJ13="",MAX($A13:$A110),BJ13))</f>
        <v>29</v>
      </c>
      <c r="CD13" s="55">
        <f t="shared" ref="CD13" si="96">IF($B13="","",SMALL($BX13:$CB14,1))</f>
        <v>29</v>
      </c>
      <c r="CE13" s="55">
        <f t="shared" ref="CE13" si="97">IF($B13="","",SMALL($BX13:$CB14,CE$2))</f>
        <v>29</v>
      </c>
      <c r="CF13" s="55">
        <f t="shared" ref="CF13" si="98">IF($B13="","",SMALL($BX13:$CB14,CF$2))</f>
        <v>29</v>
      </c>
      <c r="CG13" s="55">
        <f t="shared" ref="CG13" si="99">IF($B13="","",SMALL($BX13:$CB14,CG$2))</f>
        <v>29</v>
      </c>
      <c r="CH13" s="55">
        <f t="shared" ref="CH13" si="100">IF($B13="","",SMALL($BX13:$CB14,CH$2))</f>
        <v>29</v>
      </c>
      <c r="CI13" s="55">
        <f t="shared" ref="CI13" si="101">IF($B13="","",MAX($BX13:$CB14))</f>
        <v>29</v>
      </c>
      <c r="CJ13" s="79">
        <f t="shared" ref="CJ13" si="102">IF(B13="","",CD13*1000000+CE13*10000+CF13*100+CG13+CH13*0.01+CI13*0.0001)</f>
        <v>29292929.2929</v>
      </c>
      <c r="CK13" s="55">
        <f t="shared" ref="CK13" si="103">IF(B13="","",RANK(CJ13,CJ$3:CJ$100,1))</f>
        <v>14</v>
      </c>
      <c r="CL13" s="29"/>
      <c r="CM13" s="29"/>
      <c r="CN13" s="29"/>
      <c r="CO13" s="29"/>
      <c r="CP13" s="29"/>
      <c r="CQ13" s="29"/>
      <c r="CS13" s="55">
        <f t="shared" ref="CS13" si="104">IF(B13="","",MIN(F13,Q13,AB13,AM13,AX13,BI13))</f>
        <v>999</v>
      </c>
      <c r="CT13" s="55">
        <f t="shared" ref="CT13" si="105">IF(B13="","",RANK(CS13,CS$3:CS$100,1))</f>
        <v>14</v>
      </c>
    </row>
    <row r="14" spans="1:98" x14ac:dyDescent="0.25">
      <c r="A14" s="55"/>
      <c r="B14" s="55"/>
      <c r="C14" s="55"/>
      <c r="D14" s="55"/>
      <c r="F14" s="55"/>
      <c r="G14" s="55"/>
      <c r="H14" s="55"/>
      <c r="I14" s="55"/>
      <c r="Q14" s="55"/>
      <c r="R14" s="55"/>
      <c r="AB14" s="55"/>
      <c r="AC14" s="55"/>
      <c r="AM14" s="55"/>
      <c r="AN14" s="55"/>
      <c r="AX14" s="55"/>
      <c r="AY14" s="55"/>
      <c r="BI14" s="55"/>
      <c r="BJ14" s="55"/>
      <c r="BQ14" s="55"/>
      <c r="BR14" s="55"/>
      <c r="BS14" s="55"/>
      <c r="BT14" s="55"/>
      <c r="BU14" s="55"/>
      <c r="BV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79"/>
      <c r="CK14" s="55"/>
      <c r="CL14" s="29"/>
      <c r="CM14" s="29"/>
      <c r="CN14" s="29"/>
      <c r="CO14" s="29"/>
      <c r="CP14" s="29"/>
      <c r="CQ14" s="29"/>
      <c r="CS14" s="55"/>
      <c r="CT14" s="55"/>
    </row>
    <row r="15" spans="1:98" x14ac:dyDescent="0.25">
      <c r="A15" s="55">
        <f>IF(výsledky!A15="","",výsledky!A15)</f>
        <v>7</v>
      </c>
      <c r="B15" s="55" t="str">
        <f>IF(výsledky!B15="","",výsledky!B15)</f>
        <v>Schwarz</v>
      </c>
      <c r="C15" s="55" t="str">
        <f>IF(výsledky!C15="","",výsledky!C15)</f>
        <v>Antonín</v>
      </c>
      <c r="D15" s="55" t="str">
        <f>IF(výsledky!D15="","",výsledky!D15)</f>
        <v>Frenštát p.R.</v>
      </c>
      <c r="F15" s="55">
        <f>IF(B15="","",MIN(výsledky!O15:O16))</f>
        <v>999</v>
      </c>
      <c r="G15" s="55">
        <f>IF(B15="","",výsledky!Q15)</f>
        <v>18</v>
      </c>
      <c r="H15" s="55">
        <f>IF(B15="","",výsledky!R15)</f>
        <v>29</v>
      </c>
      <c r="I15" s="55">
        <f t="shared" ref="I15" si="106">IF(B15="","",IF(F15=999,MAX(A$3:A$100),RANK(G15,G$3:G$100,1)))</f>
        <v>29</v>
      </c>
      <c r="Q15" s="55" t="str">
        <f>IF($B15="","",IF(výsledky!Z15:Z16="","",MIN(výsledky!Z15:Z16)))</f>
        <v/>
      </c>
      <c r="R15" s="55" t="str">
        <f>IF($B15="","",IF(výsledky!AC15="","",výsledky!AC15))</f>
        <v/>
      </c>
      <c r="AB15" s="55" t="str">
        <f>IF($B15="","",IF(výsledky!AK15:AK16="","",MIN(výsledky!AK15:AK16)))</f>
        <v/>
      </c>
      <c r="AC15" s="55" t="str">
        <f>IF($B15="","",IF(výsledky!AN15="","",výsledky!AN15))</f>
        <v/>
      </c>
      <c r="AM15" s="55" t="str">
        <f>IF($B15="","",IF(výsledky!AV15:AV16="","",MIN(výsledky!AV15:AV16)))</f>
        <v/>
      </c>
      <c r="AN15" s="55" t="str">
        <f>IF($B15="","",IF(výsledky!AY15="","",výsledky!AY15))</f>
        <v/>
      </c>
      <c r="AX15" s="55" t="str">
        <f>IF($B15="","",IF(výsledky!BG15:BG16="","",MIN(výsledky!BG15:BG16)))</f>
        <v/>
      </c>
      <c r="AY15" s="55" t="str">
        <f>IF($B15="","",IF(výsledky!BJ15="","",výsledky!BJ15))</f>
        <v/>
      </c>
      <c r="BI15" s="55" t="str">
        <f>IF($B15="","",IF(výsledky!BR15:BR16="","",MIN(výsledky!BR15:BR16)))</f>
        <v/>
      </c>
      <c r="BJ15" s="55" t="str">
        <f>IF($B15="","",IF(výsledky!BU15="","",výsledky!BU15))</f>
        <v/>
      </c>
      <c r="BQ15" s="55">
        <f>IF(B15="","",SUM(H15,R15,AC15,AN15,AY15,BJ15))</f>
        <v>29</v>
      </c>
      <c r="BR15" s="55">
        <f t="shared" ref="BR15" si="107">IF(B15="","",MAX(H15,R15,AC15,AN15,AY15,BJ15))</f>
        <v>29</v>
      </c>
      <c r="BS15" s="55">
        <f t="shared" ref="BS15" si="108">IF(B15="","",BQ15-BR15+CK15*0.001+CT15*0.000001)</f>
        <v>1.4014E-2</v>
      </c>
      <c r="BT15" s="55">
        <f t="shared" ref="BT15" si="109">IF(B15="","",RANK(BS15,BS$3:BS$100,1))</f>
        <v>14</v>
      </c>
      <c r="BU15" s="55">
        <f t="shared" ref="BU15" si="110">IF(B15="","",BT15+A15/1000)</f>
        <v>14.007</v>
      </c>
      <c r="BV15" s="55">
        <f t="shared" ref="BV15" si="111">IF(B15="","",RANK(BU15,BU$3:BU$100,1))</f>
        <v>16</v>
      </c>
      <c r="BX15" s="55">
        <f>IF(B15="","",IF(H15="",MAX($A15:$A112),H15))</f>
        <v>29</v>
      </c>
      <c r="BY15" s="55">
        <f t="shared" ref="BY15" si="112">IF(B15="","",IF(R15="",MAX($A15:$A112),R15))</f>
        <v>29</v>
      </c>
      <c r="BZ15" s="55">
        <f t="shared" ref="BZ15" si="113">IF(B15="","",IF(AC15="",MAX($A15:$A112),AC15))</f>
        <v>29</v>
      </c>
      <c r="CA15" s="55">
        <f t="shared" ref="CA15" si="114">IF(B15="","",IF(AN15="",MAX($A15:$A112),AN15))</f>
        <v>29</v>
      </c>
      <c r="CB15" s="55">
        <f t="shared" ref="CB15" si="115">IF(B15="","",IF(AY15="",MAX($A15:$A112),AY15))</f>
        <v>29</v>
      </c>
      <c r="CC15" s="55">
        <f t="shared" ref="CC15" si="116">IF(B15="","",IF(BJ15="",MAX($A15:$A112),BJ15))</f>
        <v>29</v>
      </c>
      <c r="CD15" s="55">
        <f t="shared" ref="CD15" si="117">IF($B15="","",SMALL($BX15:$CB16,1))</f>
        <v>29</v>
      </c>
      <c r="CE15" s="55">
        <f t="shared" ref="CE15" si="118">IF($B15="","",SMALL($BX15:$CB16,CE$2))</f>
        <v>29</v>
      </c>
      <c r="CF15" s="55">
        <f t="shared" ref="CF15" si="119">IF($B15="","",SMALL($BX15:$CB16,CF$2))</f>
        <v>29</v>
      </c>
      <c r="CG15" s="55">
        <f t="shared" ref="CG15" si="120">IF($B15="","",SMALL($BX15:$CB16,CG$2))</f>
        <v>29</v>
      </c>
      <c r="CH15" s="55">
        <f t="shared" ref="CH15" si="121">IF($B15="","",SMALL($BX15:$CB16,CH$2))</f>
        <v>29</v>
      </c>
      <c r="CI15" s="55">
        <f t="shared" ref="CI15" si="122">IF($B15="","",MAX($BX15:$CB16))</f>
        <v>29</v>
      </c>
      <c r="CJ15" s="79">
        <f t="shared" ref="CJ15" si="123">IF(B15="","",CD15*1000000+CE15*10000+CF15*100+CG15+CH15*0.01+CI15*0.0001)</f>
        <v>29292929.2929</v>
      </c>
      <c r="CK15" s="55">
        <f t="shared" ref="CK15" si="124">IF(B15="","",RANK(CJ15,CJ$3:CJ$100,1))</f>
        <v>14</v>
      </c>
      <c r="CL15" s="29"/>
      <c r="CM15" s="29"/>
      <c r="CN15" s="29"/>
      <c r="CO15" s="29"/>
      <c r="CP15" s="29"/>
      <c r="CQ15" s="29"/>
      <c r="CS15" s="55">
        <f t="shared" ref="CS15" si="125">IF(B15="","",MIN(F15,Q15,AB15,AM15,AX15,BI15))</f>
        <v>999</v>
      </c>
      <c r="CT15" s="55">
        <f t="shared" ref="CT15" si="126">IF(B15="","",RANK(CS15,CS$3:CS$100,1))</f>
        <v>14</v>
      </c>
    </row>
    <row r="16" spans="1:98" x14ac:dyDescent="0.25">
      <c r="A16" s="55"/>
      <c r="B16" s="55"/>
      <c r="C16" s="55"/>
      <c r="D16" s="55"/>
      <c r="F16" s="55"/>
      <c r="G16" s="55"/>
      <c r="H16" s="55"/>
      <c r="I16" s="55"/>
      <c r="Q16" s="55"/>
      <c r="R16" s="55"/>
      <c r="AB16" s="55"/>
      <c r="AC16" s="55"/>
      <c r="AM16" s="55"/>
      <c r="AN16" s="55"/>
      <c r="AX16" s="55"/>
      <c r="AY16" s="55"/>
      <c r="BI16" s="55"/>
      <c r="BJ16" s="55"/>
      <c r="BQ16" s="55"/>
      <c r="BR16" s="55"/>
      <c r="BS16" s="55"/>
      <c r="BT16" s="55"/>
      <c r="BU16" s="55"/>
      <c r="BV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79"/>
      <c r="CK16" s="55"/>
      <c r="CL16" s="29"/>
      <c r="CM16" s="29"/>
      <c r="CN16" s="29"/>
      <c r="CO16" s="29"/>
      <c r="CP16" s="29"/>
      <c r="CQ16" s="29"/>
      <c r="CS16" s="55"/>
      <c r="CT16" s="55"/>
    </row>
    <row r="17" spans="1:98" x14ac:dyDescent="0.25">
      <c r="A17" s="55">
        <f>IF(výsledky!A17="","",výsledky!A17)</f>
        <v>8</v>
      </c>
      <c r="B17" s="55" t="str">
        <f>IF(výsledky!B17="","",výsledky!B17)</f>
        <v>Smieško</v>
      </c>
      <c r="C17" s="55" t="str">
        <f>IF(výsledky!C17="","",výsledky!C17)</f>
        <v>Patrik</v>
      </c>
      <c r="D17" s="55" t="str">
        <f>IF(výsledky!D17="","",výsledky!D17)</f>
        <v>Frenštát p.R.</v>
      </c>
      <c r="F17" s="55">
        <f>IF(B17="","",MIN(výsledky!O17:O18))</f>
        <v>23.63</v>
      </c>
      <c r="G17" s="55">
        <f>IF(B17="","",výsledky!Q17)</f>
        <v>13</v>
      </c>
      <c r="H17" s="55">
        <f>IF(B17="","",výsledky!R17)</f>
        <v>12</v>
      </c>
      <c r="I17" s="55">
        <f t="shared" ref="I17" si="127">IF(B17="","",IF(F17=999,MAX(A$3:A$100),RANK(G17,G$3:G$100,1)))</f>
        <v>12</v>
      </c>
      <c r="Q17" s="55" t="str">
        <f>IF($B17="","",IF(výsledky!Z17:Z18="","",MIN(výsledky!Z17:Z18)))</f>
        <v/>
      </c>
      <c r="R17" s="55" t="str">
        <f>IF($B17="","",IF(výsledky!AC17="","",výsledky!AC17))</f>
        <v/>
      </c>
      <c r="AB17" s="55" t="str">
        <f>IF($B17="","",IF(výsledky!AK17:AK18="","",MIN(výsledky!AK17:AK18)))</f>
        <v/>
      </c>
      <c r="AC17" s="55" t="str">
        <f>IF($B17="","",IF(výsledky!AN17="","",výsledky!AN17))</f>
        <v/>
      </c>
      <c r="AM17" s="55" t="str">
        <f>IF($B17="","",IF(výsledky!AV17:AV18="","",MIN(výsledky!AV17:AV18)))</f>
        <v/>
      </c>
      <c r="AN17" s="55" t="str">
        <f>IF($B17="","",IF(výsledky!AY17="","",výsledky!AY17))</f>
        <v/>
      </c>
      <c r="AX17" s="55" t="str">
        <f>IF($B17="","",IF(výsledky!BG17:BG18="","",MIN(výsledky!BG17:BG18)))</f>
        <v/>
      </c>
      <c r="AY17" s="55" t="str">
        <f>IF($B17="","",IF(výsledky!BJ17="","",výsledky!BJ17))</f>
        <v/>
      </c>
      <c r="BI17" s="55" t="str">
        <f>IF($B17="","",IF(výsledky!BR17:BR18="","",MIN(výsledky!BR17:BR18)))</f>
        <v/>
      </c>
      <c r="BJ17" s="55" t="str">
        <f>IF($B17="","",IF(výsledky!BU17="","",výsledky!BU17))</f>
        <v/>
      </c>
      <c r="BQ17" s="55">
        <f>IF(B17="","",SUM(H17,R17,AC17,AN17,AY17,BJ17))</f>
        <v>12</v>
      </c>
      <c r="BR17" s="55">
        <f t="shared" ref="BR17" si="128">IF(B17="","",MAX(H17,R17,AC17,AN17,AY17,BJ17))</f>
        <v>12</v>
      </c>
      <c r="BS17" s="55">
        <f t="shared" ref="BS17" si="129">IF(B17="","",BQ17-BR17+CK17*0.001+CT17*0.000001)</f>
        <v>1.2012E-2</v>
      </c>
      <c r="BT17" s="55">
        <f t="shared" ref="BT17" si="130">IF(B17="","",RANK(BS17,BS$3:BS$100,1))</f>
        <v>12</v>
      </c>
      <c r="BU17" s="55">
        <f t="shared" ref="BU17" si="131">IF(B17="","",BT17+A17/1000)</f>
        <v>12.007999999999999</v>
      </c>
      <c r="BV17" s="55">
        <f t="shared" ref="BV17" si="132">IF(B17="","",RANK(BU17,BU$3:BU$100,1))</f>
        <v>12</v>
      </c>
      <c r="BX17" s="55">
        <f>IF(B17="","",IF(H17="",MAX($A17:$A114),H17))</f>
        <v>12</v>
      </c>
      <c r="BY17" s="55">
        <f t="shared" ref="BY17" si="133">IF(B17="","",IF(R17="",MAX($A17:$A114),R17))</f>
        <v>29</v>
      </c>
      <c r="BZ17" s="55">
        <f t="shared" ref="BZ17" si="134">IF(B17="","",IF(AC17="",MAX($A17:$A114),AC17))</f>
        <v>29</v>
      </c>
      <c r="CA17" s="55">
        <f t="shared" ref="CA17" si="135">IF(B17="","",IF(AN17="",MAX($A17:$A114),AN17))</f>
        <v>29</v>
      </c>
      <c r="CB17" s="55">
        <f t="shared" ref="CB17" si="136">IF(B17="","",IF(AY17="",MAX($A17:$A114),AY17))</f>
        <v>29</v>
      </c>
      <c r="CC17" s="55">
        <f t="shared" ref="CC17" si="137">IF(B17="","",IF(BJ17="",MAX($A17:$A114),BJ17))</f>
        <v>29</v>
      </c>
      <c r="CD17" s="55">
        <f t="shared" ref="CD17" si="138">IF($B17="","",SMALL($BX17:$CB18,1))</f>
        <v>12</v>
      </c>
      <c r="CE17" s="55">
        <f t="shared" ref="CE17" si="139">IF($B17="","",SMALL($BX17:$CB18,CE$2))</f>
        <v>29</v>
      </c>
      <c r="CF17" s="55">
        <f t="shared" ref="CF17" si="140">IF($B17="","",SMALL($BX17:$CB18,CF$2))</f>
        <v>29</v>
      </c>
      <c r="CG17" s="55">
        <f t="shared" ref="CG17" si="141">IF($B17="","",SMALL($BX17:$CB18,CG$2))</f>
        <v>29</v>
      </c>
      <c r="CH17" s="55">
        <f t="shared" ref="CH17" si="142">IF($B17="","",SMALL($BX17:$CB18,CH$2))</f>
        <v>29</v>
      </c>
      <c r="CI17" s="55">
        <f t="shared" ref="CI17" si="143">IF($B17="","",MAX($BX17:$CB18))</f>
        <v>29</v>
      </c>
      <c r="CJ17" s="79">
        <f t="shared" ref="CJ17" si="144">IF(B17="","",CD17*1000000+CE17*10000+CF17*100+CG17+CH17*0.01+CI17*0.0001)</f>
        <v>12292929.2929</v>
      </c>
      <c r="CK17" s="55">
        <f t="shared" ref="CK17" si="145">IF(B17="","",RANK(CJ17,CJ$3:CJ$100,1))</f>
        <v>12</v>
      </c>
      <c r="CL17" s="29"/>
      <c r="CM17" s="29"/>
      <c r="CN17" s="29"/>
      <c r="CO17" s="29"/>
      <c r="CP17" s="29"/>
      <c r="CQ17" s="29"/>
      <c r="CS17" s="55">
        <f t="shared" ref="CS17" si="146">IF(B17="","",MIN(F17,Q17,AB17,AM17,AX17,BI17))</f>
        <v>23.63</v>
      </c>
      <c r="CT17" s="55">
        <f t="shared" ref="CT17" si="147">IF(B17="","",RANK(CS17,CS$3:CS$100,1))</f>
        <v>12</v>
      </c>
    </row>
    <row r="18" spans="1:98" x14ac:dyDescent="0.25">
      <c r="A18" s="55"/>
      <c r="B18" s="55"/>
      <c r="C18" s="55"/>
      <c r="D18" s="55"/>
      <c r="F18" s="55"/>
      <c r="G18" s="55"/>
      <c r="H18" s="55"/>
      <c r="I18" s="55"/>
      <c r="Q18" s="55"/>
      <c r="R18" s="55"/>
      <c r="AB18" s="55"/>
      <c r="AC18" s="55"/>
      <c r="AM18" s="55"/>
      <c r="AN18" s="55"/>
      <c r="AX18" s="55"/>
      <c r="AY18" s="55"/>
      <c r="BI18" s="55"/>
      <c r="BJ18" s="55"/>
      <c r="BQ18" s="55"/>
      <c r="BR18" s="55"/>
      <c r="BS18" s="55"/>
      <c r="BT18" s="55"/>
      <c r="BU18" s="55"/>
      <c r="BV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79"/>
      <c r="CK18" s="55"/>
      <c r="CL18" s="29"/>
      <c r="CM18" s="29"/>
      <c r="CN18" s="29"/>
      <c r="CO18" s="29"/>
      <c r="CP18" s="29"/>
      <c r="CQ18" s="29"/>
      <c r="CS18" s="55"/>
      <c r="CT18" s="55"/>
    </row>
    <row r="19" spans="1:98" x14ac:dyDescent="0.25">
      <c r="A19" s="55">
        <f>IF(výsledky!A19="","",výsledky!A19)</f>
        <v>9</v>
      </c>
      <c r="B19" s="55" t="str">
        <f>IF(výsledky!B19="","",výsledky!B19)</f>
        <v>Bílský</v>
      </c>
      <c r="C19" s="55" t="str">
        <f>IF(výsledky!C19="","",výsledky!C19)</f>
        <v>Matěj</v>
      </c>
      <c r="D19" s="55" t="str">
        <f>IF(výsledky!D19="","",výsledky!D19)</f>
        <v>Hájov</v>
      </c>
      <c r="F19" s="55">
        <f>IF(B19="","",MIN(výsledky!O19:O20))</f>
        <v>999</v>
      </c>
      <c r="G19" s="55">
        <f>IF(B19="","",výsledky!Q19)</f>
        <v>18</v>
      </c>
      <c r="H19" s="55">
        <f>IF(B19="","",výsledky!R19)</f>
        <v>29</v>
      </c>
      <c r="I19" s="55">
        <f t="shared" ref="I19" si="148">IF(B19="","",IF(F19=999,MAX(A$3:A$100),RANK(G19,G$3:G$100,1)))</f>
        <v>29</v>
      </c>
      <c r="Q19" s="55" t="str">
        <f>IF($B19="","",IF(výsledky!Z19:Z20="","",MIN(výsledky!Z19:Z20)))</f>
        <v/>
      </c>
      <c r="R19" s="55" t="str">
        <f>IF($B19="","",IF(výsledky!AC19="","",výsledky!AC19))</f>
        <v/>
      </c>
      <c r="AB19" s="55" t="str">
        <f>IF($B19="","",IF(výsledky!AK19:AK20="","",MIN(výsledky!AK19:AK20)))</f>
        <v/>
      </c>
      <c r="AC19" s="55" t="str">
        <f>IF($B19="","",IF(výsledky!AN19="","",výsledky!AN19))</f>
        <v/>
      </c>
      <c r="AM19" s="55" t="str">
        <f>IF($B19="","",IF(výsledky!AV19:AV20="","",MIN(výsledky!AV19:AV20)))</f>
        <v/>
      </c>
      <c r="AN19" s="55" t="str">
        <f>IF($B19="","",IF(výsledky!AY19="","",výsledky!AY19))</f>
        <v/>
      </c>
      <c r="AX19" s="55" t="str">
        <f>IF($B19="","",IF(výsledky!BG19:BG20="","",MIN(výsledky!BG19:BG20)))</f>
        <v/>
      </c>
      <c r="AY19" s="55" t="str">
        <f>IF($B19="","",IF(výsledky!BJ19="","",výsledky!BJ19))</f>
        <v/>
      </c>
      <c r="BI19" s="55" t="str">
        <f>IF($B19="","",IF(výsledky!BR19:BR20="","",MIN(výsledky!BR19:BR20)))</f>
        <v/>
      </c>
      <c r="BJ19" s="55" t="str">
        <f>IF($B19="","",IF(výsledky!BU19="","",výsledky!BU19))</f>
        <v/>
      </c>
      <c r="BQ19" s="55">
        <f>IF(B19="","",SUM(H19,R19,AC19,AN19,AY19,BJ19))</f>
        <v>29</v>
      </c>
      <c r="BR19" s="55">
        <f t="shared" ref="BR19" si="149">IF(B19="","",MAX(H19,R19,AC19,AN19,AY19,BJ19))</f>
        <v>29</v>
      </c>
      <c r="BS19" s="55">
        <f t="shared" ref="BS19" si="150">IF(B19="","",BQ19-BR19+CK19*0.001+CT19*0.000001)</f>
        <v>1.4014E-2</v>
      </c>
      <c r="BT19" s="55">
        <f t="shared" ref="BT19" si="151">IF(B19="","",RANK(BS19,BS$3:BS$100,1))</f>
        <v>14</v>
      </c>
      <c r="BU19" s="55">
        <f t="shared" ref="BU19" si="152">IF(B19="","",BT19+A19/1000)</f>
        <v>14.009</v>
      </c>
      <c r="BV19" s="55">
        <f t="shared" ref="BV19" si="153">IF(B19="","",RANK(BU19,BU$3:BU$100,1))</f>
        <v>17</v>
      </c>
      <c r="BX19" s="55">
        <f>IF(B19="","",IF(H19="",MAX($A19:$A116),H19))</f>
        <v>29</v>
      </c>
      <c r="BY19" s="55">
        <f t="shared" ref="BY19" si="154">IF(B19="","",IF(R19="",MAX($A19:$A116),R19))</f>
        <v>29</v>
      </c>
      <c r="BZ19" s="55">
        <f t="shared" ref="BZ19" si="155">IF(B19="","",IF(AC19="",MAX($A19:$A116),AC19))</f>
        <v>29</v>
      </c>
      <c r="CA19" s="55">
        <f t="shared" ref="CA19" si="156">IF(B19="","",IF(AN19="",MAX($A19:$A116),AN19))</f>
        <v>29</v>
      </c>
      <c r="CB19" s="55">
        <f t="shared" ref="CB19" si="157">IF(B19="","",IF(AY19="",MAX($A19:$A116),AY19))</f>
        <v>29</v>
      </c>
      <c r="CC19" s="55">
        <f t="shared" ref="CC19" si="158">IF(B19="","",IF(BJ19="",MAX($A19:$A116),BJ19))</f>
        <v>29</v>
      </c>
      <c r="CD19" s="55">
        <f t="shared" ref="CD19" si="159">IF($B19="","",SMALL($BX19:$CB20,1))</f>
        <v>29</v>
      </c>
      <c r="CE19" s="55">
        <f t="shared" ref="CE19" si="160">IF($B19="","",SMALL($BX19:$CB20,CE$2))</f>
        <v>29</v>
      </c>
      <c r="CF19" s="55">
        <f t="shared" ref="CF19" si="161">IF($B19="","",SMALL($BX19:$CB20,CF$2))</f>
        <v>29</v>
      </c>
      <c r="CG19" s="55">
        <f t="shared" ref="CG19" si="162">IF($B19="","",SMALL($BX19:$CB20,CG$2))</f>
        <v>29</v>
      </c>
      <c r="CH19" s="55">
        <f t="shared" ref="CH19" si="163">IF($B19="","",SMALL($BX19:$CB20,CH$2))</f>
        <v>29</v>
      </c>
      <c r="CI19" s="55">
        <f t="shared" ref="CI19" si="164">IF($B19="","",MAX($BX19:$CB20))</f>
        <v>29</v>
      </c>
      <c r="CJ19" s="79">
        <f t="shared" ref="CJ19" si="165">IF(B19="","",CD19*1000000+CE19*10000+CF19*100+CG19+CH19*0.01+CI19*0.0001)</f>
        <v>29292929.2929</v>
      </c>
      <c r="CK19" s="55">
        <f t="shared" ref="CK19" si="166">IF(B19="","",RANK(CJ19,CJ$3:CJ$100,1))</f>
        <v>14</v>
      </c>
      <c r="CL19" s="29"/>
      <c r="CM19" s="29"/>
      <c r="CN19" s="29"/>
      <c r="CO19" s="29"/>
      <c r="CP19" s="29"/>
      <c r="CQ19" s="29"/>
      <c r="CS19" s="55">
        <f t="shared" ref="CS19" si="167">IF(B19="","",MIN(F19,Q19,AB19,AM19,AX19,BI19))</f>
        <v>999</v>
      </c>
      <c r="CT19" s="55">
        <f t="shared" ref="CT19" si="168">IF(B19="","",RANK(CS19,CS$3:CS$100,1))</f>
        <v>14</v>
      </c>
    </row>
    <row r="20" spans="1:98" x14ac:dyDescent="0.25">
      <c r="A20" s="55"/>
      <c r="B20" s="55"/>
      <c r="C20" s="55"/>
      <c r="D20" s="55"/>
      <c r="F20" s="55"/>
      <c r="G20" s="55"/>
      <c r="H20" s="55"/>
      <c r="I20" s="55"/>
      <c r="Q20" s="55"/>
      <c r="R20" s="55"/>
      <c r="AB20" s="55"/>
      <c r="AC20" s="55"/>
      <c r="AM20" s="55"/>
      <c r="AN20" s="55"/>
      <c r="AX20" s="55"/>
      <c r="AY20" s="55"/>
      <c r="BI20" s="55"/>
      <c r="BJ20" s="55"/>
      <c r="BQ20" s="55"/>
      <c r="BR20" s="55"/>
      <c r="BS20" s="55"/>
      <c r="BT20" s="55"/>
      <c r="BU20" s="55"/>
      <c r="BV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79"/>
      <c r="CK20" s="55"/>
      <c r="CL20" s="29"/>
      <c r="CM20" s="29"/>
      <c r="CN20" s="29"/>
      <c r="CO20" s="29"/>
      <c r="CP20" s="29"/>
      <c r="CQ20" s="29"/>
      <c r="CS20" s="55"/>
      <c r="CT20" s="55"/>
    </row>
    <row r="21" spans="1:98" x14ac:dyDescent="0.25">
      <c r="A21" s="55">
        <f>IF(výsledky!A21="","",výsledky!A21)</f>
        <v>10</v>
      </c>
      <c r="B21" s="55" t="str">
        <f>IF(výsledky!B21="","",výsledky!B21)</f>
        <v>Hanzelka</v>
      </c>
      <c r="C21" s="55" t="str">
        <f>IF(výsledky!C21="","",výsledky!C21)</f>
        <v>Marek</v>
      </c>
      <c r="D21" s="55" t="str">
        <f>IF(výsledky!D21="","",výsledky!D21)</f>
        <v>Hájov</v>
      </c>
      <c r="F21" s="55">
        <f>IF(B21="","",MIN(výsledky!O21:O22))</f>
        <v>999</v>
      </c>
      <c r="G21" s="55">
        <f>IF(B21="","",výsledky!Q21)</f>
        <v>18</v>
      </c>
      <c r="H21" s="55">
        <f>IF(B21="","",výsledky!R21)</f>
        <v>29</v>
      </c>
      <c r="I21" s="55">
        <f t="shared" ref="I21" si="169">IF(B21="","",IF(F21=999,MAX(A$3:A$100),RANK(G21,G$3:G$100,1)))</f>
        <v>29</v>
      </c>
      <c r="Q21" s="55" t="str">
        <f>IF($B21="","",IF(výsledky!Z21:Z22="","",MIN(výsledky!Z21:Z22)))</f>
        <v/>
      </c>
      <c r="R21" s="55" t="str">
        <f>IF($B21="","",IF(výsledky!AC21="","",výsledky!AC21))</f>
        <v/>
      </c>
      <c r="AB21" s="55" t="str">
        <f>IF($B21="","",IF(výsledky!AK21:AK22="","",MIN(výsledky!AK21:AK22)))</f>
        <v/>
      </c>
      <c r="AC21" s="55" t="str">
        <f>IF($B21="","",IF(výsledky!AN21="","",výsledky!AN21))</f>
        <v/>
      </c>
      <c r="AM21" s="55" t="str">
        <f>IF($B21="","",IF(výsledky!AV21:AV22="","",MIN(výsledky!AV21:AV22)))</f>
        <v/>
      </c>
      <c r="AN21" s="55" t="str">
        <f>IF($B21="","",IF(výsledky!AY21="","",výsledky!AY21))</f>
        <v/>
      </c>
      <c r="AX21" s="55" t="str">
        <f>IF($B21="","",IF(výsledky!BG21:BG22="","",MIN(výsledky!BG21:BG22)))</f>
        <v/>
      </c>
      <c r="AY21" s="55" t="str">
        <f>IF($B21="","",IF(výsledky!BJ21="","",výsledky!BJ21))</f>
        <v/>
      </c>
      <c r="BI21" s="55" t="str">
        <f>IF($B21="","",IF(výsledky!BR21:BR22="","",MIN(výsledky!BR21:BR22)))</f>
        <v/>
      </c>
      <c r="BJ21" s="55" t="str">
        <f>IF($B21="","",IF(výsledky!BU21="","",výsledky!BU21))</f>
        <v/>
      </c>
      <c r="BQ21" s="55">
        <f>IF(B21="","",SUM(H21,R21,AC21,AN21,AY21,BJ21))</f>
        <v>29</v>
      </c>
      <c r="BR21" s="55">
        <f t="shared" ref="BR21" si="170">IF(B21="","",MAX(H21,R21,AC21,AN21,AY21,BJ21))</f>
        <v>29</v>
      </c>
      <c r="BS21" s="55">
        <f t="shared" ref="BS21" si="171">IF(B21="","",BQ21-BR21+CK21*0.001+CT21*0.000001)</f>
        <v>1.4014E-2</v>
      </c>
      <c r="BT21" s="55">
        <f t="shared" ref="BT21" si="172">IF(B21="","",RANK(BS21,BS$3:BS$100,1))</f>
        <v>14</v>
      </c>
      <c r="BU21" s="55">
        <f t="shared" ref="BU21" si="173">IF(B21="","",BT21+A21/1000)</f>
        <v>14.01</v>
      </c>
      <c r="BV21" s="55">
        <f t="shared" ref="BV21" si="174">IF(B21="","",RANK(BU21,BU$3:BU$100,1))</f>
        <v>18</v>
      </c>
      <c r="BX21" s="55">
        <f>IF(B21="","",IF(H21="",MAX($A21:$A118),H21))</f>
        <v>29</v>
      </c>
      <c r="BY21" s="55">
        <f t="shared" ref="BY21" si="175">IF(B21="","",IF(R21="",MAX($A21:$A118),R21))</f>
        <v>29</v>
      </c>
      <c r="BZ21" s="55">
        <f t="shared" ref="BZ21" si="176">IF(B21="","",IF(AC21="",MAX($A21:$A118),AC21))</f>
        <v>29</v>
      </c>
      <c r="CA21" s="55">
        <f t="shared" ref="CA21" si="177">IF(B21="","",IF(AN21="",MAX($A21:$A118),AN21))</f>
        <v>29</v>
      </c>
      <c r="CB21" s="55">
        <f t="shared" ref="CB21" si="178">IF(B21="","",IF(AY21="",MAX($A21:$A118),AY21))</f>
        <v>29</v>
      </c>
      <c r="CC21" s="55">
        <f t="shared" ref="CC21" si="179">IF(B21="","",IF(BJ21="",MAX($A21:$A118),BJ21))</f>
        <v>29</v>
      </c>
      <c r="CD21" s="55">
        <f t="shared" ref="CD21" si="180">IF($B21="","",SMALL($BX21:$CB22,1))</f>
        <v>29</v>
      </c>
      <c r="CE21" s="55">
        <f t="shared" ref="CE21" si="181">IF($B21="","",SMALL($BX21:$CB22,CE$2))</f>
        <v>29</v>
      </c>
      <c r="CF21" s="55">
        <f t="shared" ref="CF21" si="182">IF($B21="","",SMALL($BX21:$CB22,CF$2))</f>
        <v>29</v>
      </c>
      <c r="CG21" s="55">
        <f t="shared" ref="CG21" si="183">IF($B21="","",SMALL($BX21:$CB22,CG$2))</f>
        <v>29</v>
      </c>
      <c r="CH21" s="55">
        <f t="shared" ref="CH21" si="184">IF($B21="","",SMALL($BX21:$CB22,CH$2))</f>
        <v>29</v>
      </c>
      <c r="CI21" s="55">
        <f t="shared" ref="CI21" si="185">IF($B21="","",MAX($BX21:$CB22))</f>
        <v>29</v>
      </c>
      <c r="CJ21" s="79">
        <f t="shared" ref="CJ21" si="186">IF(B21="","",CD21*1000000+CE21*10000+CF21*100+CG21+CH21*0.01+CI21*0.0001)</f>
        <v>29292929.2929</v>
      </c>
      <c r="CK21" s="55">
        <f t="shared" ref="CK21" si="187">IF(B21="","",RANK(CJ21,CJ$3:CJ$100,1))</f>
        <v>14</v>
      </c>
      <c r="CL21" s="29"/>
      <c r="CM21" s="29"/>
      <c r="CN21" s="29"/>
      <c r="CO21" s="29"/>
      <c r="CP21" s="29"/>
      <c r="CQ21" s="29"/>
      <c r="CS21" s="55">
        <f t="shared" ref="CS21" si="188">IF(B21="","",MIN(F21,Q21,AB21,AM21,AX21,BI21))</f>
        <v>999</v>
      </c>
      <c r="CT21" s="55">
        <f t="shared" ref="CT21" si="189">IF(B21="","",RANK(CS21,CS$3:CS$100,1))</f>
        <v>14</v>
      </c>
    </row>
    <row r="22" spans="1:98" x14ac:dyDescent="0.25">
      <c r="A22" s="55"/>
      <c r="B22" s="55"/>
      <c r="C22" s="55"/>
      <c r="D22" s="55"/>
      <c r="F22" s="55"/>
      <c r="G22" s="55"/>
      <c r="H22" s="55"/>
      <c r="I22" s="55"/>
      <c r="Q22" s="55"/>
      <c r="R22" s="55"/>
      <c r="AB22" s="55"/>
      <c r="AC22" s="55"/>
      <c r="AM22" s="55"/>
      <c r="AN22" s="55"/>
      <c r="AX22" s="55"/>
      <c r="AY22" s="55"/>
      <c r="BI22" s="55"/>
      <c r="BJ22" s="55"/>
      <c r="BQ22" s="55"/>
      <c r="BR22" s="55"/>
      <c r="BS22" s="55"/>
      <c r="BT22" s="55"/>
      <c r="BU22" s="55"/>
      <c r="BV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79"/>
      <c r="CK22" s="55"/>
      <c r="CL22" s="29"/>
      <c r="CM22" s="29"/>
      <c r="CN22" s="29"/>
      <c r="CO22" s="29"/>
      <c r="CP22" s="29"/>
      <c r="CQ22" s="29"/>
      <c r="CS22" s="55"/>
      <c r="CT22" s="55"/>
    </row>
    <row r="23" spans="1:98" x14ac:dyDescent="0.25">
      <c r="A23" s="55">
        <f>IF(výsledky!A23="","",výsledky!A23)</f>
        <v>11</v>
      </c>
      <c r="B23" s="55" t="str">
        <f>IF(výsledky!B23="","",výsledky!B23)</f>
        <v>Matula</v>
      </c>
      <c r="C23" s="55" t="str">
        <f>IF(výsledky!C23="","",výsledky!C23)</f>
        <v>Kryštof</v>
      </c>
      <c r="D23" s="55" t="str">
        <f>IF(výsledky!D23="","",výsledky!D23)</f>
        <v>Hájov</v>
      </c>
      <c r="F23" s="55">
        <f>IF(B23="","",MIN(výsledky!O23:O24))</f>
        <v>999</v>
      </c>
      <c r="G23" s="55">
        <f>IF(B23="","",výsledky!Q23)</f>
        <v>18</v>
      </c>
      <c r="H23" s="55">
        <f>IF(B23="","",výsledky!R23)</f>
        <v>29</v>
      </c>
      <c r="I23" s="55">
        <f t="shared" ref="I23" si="190">IF(B23="","",IF(F23=999,MAX(A$3:A$100),RANK(G23,G$3:G$100,1)))</f>
        <v>29</v>
      </c>
      <c r="Q23" s="55" t="str">
        <f>IF($B23="","",IF(výsledky!Z23:Z24="","",MIN(výsledky!Z23:Z24)))</f>
        <v/>
      </c>
      <c r="R23" s="55" t="str">
        <f>IF($B23="","",IF(výsledky!AC23="","",výsledky!AC23))</f>
        <v/>
      </c>
      <c r="AB23" s="55" t="str">
        <f>IF($B23="","",IF(výsledky!AK23:AK24="","",MIN(výsledky!AK23:AK24)))</f>
        <v/>
      </c>
      <c r="AC23" s="55" t="str">
        <f>IF($B23="","",IF(výsledky!AN23="","",výsledky!AN23))</f>
        <v/>
      </c>
      <c r="AM23" s="55" t="str">
        <f>IF($B23="","",IF(výsledky!AV23:AV24="","",MIN(výsledky!AV23:AV24)))</f>
        <v/>
      </c>
      <c r="AN23" s="55" t="str">
        <f>IF($B23="","",IF(výsledky!AY23="","",výsledky!AY23))</f>
        <v/>
      </c>
      <c r="AX23" s="55" t="str">
        <f>IF($B23="","",IF(výsledky!BG23:BG24="","",MIN(výsledky!BG23:BG24)))</f>
        <v/>
      </c>
      <c r="AY23" s="55" t="str">
        <f>IF($B23="","",IF(výsledky!BJ23="","",výsledky!BJ23))</f>
        <v/>
      </c>
      <c r="BI23" s="55" t="str">
        <f>IF($B23="","",IF(výsledky!BR23:BR24="","",MIN(výsledky!BR23:BR24)))</f>
        <v/>
      </c>
      <c r="BJ23" s="55" t="str">
        <f>IF($B23="","",IF(výsledky!BU23="","",výsledky!BU23))</f>
        <v/>
      </c>
      <c r="BQ23" s="55">
        <f>IF(B23="","",SUM(H23,R23,AC23,AN23,AY23,BJ23))</f>
        <v>29</v>
      </c>
      <c r="BR23" s="55">
        <f t="shared" ref="BR23" si="191">IF(B23="","",MAX(H23,R23,AC23,AN23,AY23,BJ23))</f>
        <v>29</v>
      </c>
      <c r="BS23" s="55">
        <f t="shared" ref="BS23" si="192">IF(B23="","",BQ23-BR23+CK23*0.001+CT23*0.000001)</f>
        <v>1.4014E-2</v>
      </c>
      <c r="BT23" s="55">
        <f t="shared" ref="BT23" si="193">IF(B23="","",RANK(BS23,BS$3:BS$100,1))</f>
        <v>14</v>
      </c>
      <c r="BU23" s="55">
        <f t="shared" ref="BU23" si="194">IF(B23="","",BT23+A23/1000)</f>
        <v>14.010999999999999</v>
      </c>
      <c r="BV23" s="55">
        <f t="shared" ref="BV23" si="195">IF(B23="","",RANK(BU23,BU$3:BU$100,1))</f>
        <v>19</v>
      </c>
      <c r="BX23" s="55">
        <f>IF(B23="","",IF(H23="",MAX($A23:$A120),H23))</f>
        <v>29</v>
      </c>
      <c r="BY23" s="55">
        <f t="shared" ref="BY23" si="196">IF(B23="","",IF(R23="",MAX($A23:$A120),R23))</f>
        <v>29</v>
      </c>
      <c r="BZ23" s="55">
        <f t="shared" ref="BZ23" si="197">IF(B23="","",IF(AC23="",MAX($A23:$A120),AC23))</f>
        <v>29</v>
      </c>
      <c r="CA23" s="55">
        <f t="shared" ref="CA23" si="198">IF(B23="","",IF(AN23="",MAX($A23:$A120),AN23))</f>
        <v>29</v>
      </c>
      <c r="CB23" s="55">
        <f t="shared" ref="CB23" si="199">IF(B23="","",IF(AY23="",MAX($A23:$A120),AY23))</f>
        <v>29</v>
      </c>
      <c r="CC23" s="55">
        <f t="shared" ref="CC23" si="200">IF(B23="","",IF(BJ23="",MAX($A23:$A120),BJ23))</f>
        <v>29</v>
      </c>
      <c r="CD23" s="55">
        <f t="shared" ref="CD23" si="201">IF($B23="","",SMALL($BX23:$CB24,1))</f>
        <v>29</v>
      </c>
      <c r="CE23" s="55">
        <f t="shared" ref="CE23" si="202">IF($B23="","",SMALL($BX23:$CB24,CE$2))</f>
        <v>29</v>
      </c>
      <c r="CF23" s="55">
        <f t="shared" ref="CF23" si="203">IF($B23="","",SMALL($BX23:$CB24,CF$2))</f>
        <v>29</v>
      </c>
      <c r="CG23" s="55">
        <f t="shared" ref="CG23" si="204">IF($B23="","",SMALL($BX23:$CB24,CG$2))</f>
        <v>29</v>
      </c>
      <c r="CH23" s="55">
        <f t="shared" ref="CH23" si="205">IF($B23="","",SMALL($BX23:$CB24,CH$2))</f>
        <v>29</v>
      </c>
      <c r="CI23" s="55">
        <f t="shared" ref="CI23" si="206">IF($B23="","",MAX($BX23:$CB24))</f>
        <v>29</v>
      </c>
      <c r="CJ23" s="79">
        <f t="shared" ref="CJ23" si="207">IF(B23="","",CD23*1000000+CE23*10000+CF23*100+CG23+CH23*0.01+CI23*0.0001)</f>
        <v>29292929.2929</v>
      </c>
      <c r="CK23" s="55">
        <f t="shared" ref="CK23" si="208">IF(B23="","",RANK(CJ23,CJ$3:CJ$100,1))</f>
        <v>14</v>
      </c>
      <c r="CL23" s="29"/>
      <c r="CM23" s="29"/>
      <c r="CN23" s="29"/>
      <c r="CO23" s="29"/>
      <c r="CP23" s="29"/>
      <c r="CQ23" s="29"/>
      <c r="CS23" s="55">
        <f t="shared" ref="CS23" si="209">IF(B23="","",MIN(F23,Q23,AB23,AM23,AX23,BI23))</f>
        <v>999</v>
      </c>
      <c r="CT23" s="55">
        <f t="shared" ref="CT23" si="210">IF(B23="","",RANK(CS23,CS$3:CS$100,1))</f>
        <v>14</v>
      </c>
    </row>
    <row r="24" spans="1:98" x14ac:dyDescent="0.25">
      <c r="A24" s="55"/>
      <c r="B24" s="55"/>
      <c r="C24" s="55"/>
      <c r="D24" s="55"/>
      <c r="F24" s="55"/>
      <c r="G24" s="55"/>
      <c r="H24" s="55"/>
      <c r="I24" s="55"/>
      <c r="Q24" s="55"/>
      <c r="R24" s="55"/>
      <c r="AB24" s="55"/>
      <c r="AC24" s="55"/>
      <c r="AM24" s="55"/>
      <c r="AN24" s="55"/>
      <c r="AX24" s="55"/>
      <c r="AY24" s="55"/>
      <c r="BI24" s="55"/>
      <c r="BJ24" s="55"/>
      <c r="BQ24" s="55"/>
      <c r="BR24" s="55"/>
      <c r="BS24" s="55"/>
      <c r="BT24" s="55"/>
      <c r="BU24" s="55"/>
      <c r="BV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79"/>
      <c r="CK24" s="55"/>
      <c r="CL24" s="29"/>
      <c r="CM24" s="29"/>
      <c r="CN24" s="29"/>
      <c r="CO24" s="29"/>
      <c r="CP24" s="29"/>
      <c r="CQ24" s="29"/>
      <c r="CS24" s="55"/>
      <c r="CT24" s="55"/>
    </row>
    <row r="25" spans="1:98" x14ac:dyDescent="0.25">
      <c r="A25" s="55">
        <f>IF(výsledky!A25="","",výsledky!A25)</f>
        <v>12</v>
      </c>
      <c r="B25" s="55" t="str">
        <f>IF(výsledky!B25="","",výsledky!B25)</f>
        <v>Staněk</v>
      </c>
      <c r="C25" s="55" t="str">
        <f>IF(výsledky!C25="","",výsledky!C25)</f>
        <v>Tomáš</v>
      </c>
      <c r="D25" s="55" t="str">
        <f>IF(výsledky!D25="","",výsledky!D25)</f>
        <v>Hájov</v>
      </c>
      <c r="F25" s="55">
        <f>IF(B25="","",MIN(výsledky!O25:O26))</f>
        <v>999</v>
      </c>
      <c r="G25" s="55">
        <f>IF(B25="","",výsledky!Q25)</f>
        <v>18</v>
      </c>
      <c r="H25" s="55">
        <f>IF(B25="","",výsledky!R25)</f>
        <v>29</v>
      </c>
      <c r="I25" s="55">
        <f t="shared" ref="I25" si="211">IF(B25="","",IF(F25=999,MAX(A$3:A$100),RANK(G25,G$3:G$100,1)))</f>
        <v>29</v>
      </c>
      <c r="Q25" s="55" t="str">
        <f>IF($B25="","",IF(výsledky!Z25:Z26="","",MIN(výsledky!Z25:Z26)))</f>
        <v/>
      </c>
      <c r="R25" s="55" t="str">
        <f>IF($B25="","",IF(výsledky!AC25="","",výsledky!AC25))</f>
        <v/>
      </c>
      <c r="AB25" s="55" t="str">
        <f>IF($B25="","",IF(výsledky!AK25:AK26="","",MIN(výsledky!AK25:AK26)))</f>
        <v/>
      </c>
      <c r="AC25" s="55" t="str">
        <f>IF($B25="","",IF(výsledky!AN25="","",výsledky!AN25))</f>
        <v/>
      </c>
      <c r="AM25" s="55" t="str">
        <f>IF($B25="","",IF(výsledky!AV25:AV26="","",MIN(výsledky!AV25:AV26)))</f>
        <v/>
      </c>
      <c r="AN25" s="55" t="str">
        <f>IF($B25="","",IF(výsledky!AY25="","",výsledky!AY25))</f>
        <v/>
      </c>
      <c r="AX25" s="55" t="str">
        <f>IF($B25="","",IF(výsledky!BG25:BG26="","",MIN(výsledky!BG25:BG26)))</f>
        <v/>
      </c>
      <c r="AY25" s="55" t="str">
        <f>IF($B25="","",IF(výsledky!BJ25="","",výsledky!BJ25))</f>
        <v/>
      </c>
      <c r="BI25" s="55" t="str">
        <f>IF($B25="","",IF(výsledky!BR25:BR26="","",MIN(výsledky!BR25:BR26)))</f>
        <v/>
      </c>
      <c r="BJ25" s="55" t="str">
        <f>IF($B25="","",IF(výsledky!BU25="","",výsledky!BU25))</f>
        <v/>
      </c>
      <c r="BQ25" s="55">
        <f>IF(B25="","",SUM(H25,R25,AC25,AN25,AY25,BJ25))</f>
        <v>29</v>
      </c>
      <c r="BR25" s="55">
        <f t="shared" ref="BR25" si="212">IF(B25="","",MAX(H25,R25,AC25,AN25,AY25,BJ25))</f>
        <v>29</v>
      </c>
      <c r="BS25" s="55">
        <f t="shared" ref="BS25" si="213">IF(B25="","",BQ25-BR25+CK25*0.001+CT25*0.000001)</f>
        <v>1.4014E-2</v>
      </c>
      <c r="BT25" s="55">
        <f t="shared" ref="BT25" si="214">IF(B25="","",RANK(BS25,BS$3:BS$100,1))</f>
        <v>14</v>
      </c>
      <c r="BU25" s="55">
        <f t="shared" ref="BU25" si="215">IF(B25="","",BT25+A25/1000)</f>
        <v>14.012</v>
      </c>
      <c r="BV25" s="55">
        <f t="shared" ref="BV25" si="216">IF(B25="","",RANK(BU25,BU$3:BU$100,1))</f>
        <v>20</v>
      </c>
      <c r="BX25" s="55">
        <f>IF(B25="","",IF(H25="",MAX($A25:$A122),H25))</f>
        <v>29</v>
      </c>
      <c r="BY25" s="55">
        <f t="shared" ref="BY25" si="217">IF(B25="","",IF(R25="",MAX($A25:$A122),R25))</f>
        <v>29</v>
      </c>
      <c r="BZ25" s="55">
        <f t="shared" ref="BZ25" si="218">IF(B25="","",IF(AC25="",MAX($A25:$A122),AC25))</f>
        <v>29</v>
      </c>
      <c r="CA25" s="55">
        <f t="shared" ref="CA25" si="219">IF(B25="","",IF(AN25="",MAX($A25:$A122),AN25))</f>
        <v>29</v>
      </c>
      <c r="CB25" s="55">
        <f t="shared" ref="CB25" si="220">IF(B25="","",IF(AY25="",MAX($A25:$A122),AY25))</f>
        <v>29</v>
      </c>
      <c r="CC25" s="55">
        <f t="shared" ref="CC25" si="221">IF(B25="","",IF(BJ25="",MAX($A25:$A122),BJ25))</f>
        <v>29</v>
      </c>
      <c r="CD25" s="55">
        <f t="shared" ref="CD25" si="222">IF($B25="","",SMALL($BX25:$CB26,1))</f>
        <v>29</v>
      </c>
      <c r="CE25" s="55">
        <f t="shared" ref="CE25" si="223">IF($B25="","",SMALL($BX25:$CB26,CE$2))</f>
        <v>29</v>
      </c>
      <c r="CF25" s="55">
        <f t="shared" ref="CF25" si="224">IF($B25="","",SMALL($BX25:$CB26,CF$2))</f>
        <v>29</v>
      </c>
      <c r="CG25" s="55">
        <f t="shared" ref="CG25" si="225">IF($B25="","",SMALL($BX25:$CB26,CG$2))</f>
        <v>29</v>
      </c>
      <c r="CH25" s="55">
        <f t="shared" ref="CH25" si="226">IF($B25="","",SMALL($BX25:$CB26,CH$2))</f>
        <v>29</v>
      </c>
      <c r="CI25" s="55">
        <f t="shared" ref="CI25" si="227">IF($B25="","",MAX($BX25:$CB26))</f>
        <v>29</v>
      </c>
      <c r="CJ25" s="79">
        <f t="shared" ref="CJ25" si="228">IF(B25="","",CD25*1000000+CE25*10000+CF25*100+CG25+CH25*0.01+CI25*0.0001)</f>
        <v>29292929.2929</v>
      </c>
      <c r="CK25" s="55">
        <f t="shared" ref="CK25" si="229">IF(B25="","",RANK(CJ25,CJ$3:CJ$100,1))</f>
        <v>14</v>
      </c>
      <c r="CL25" s="29"/>
      <c r="CM25" s="29"/>
      <c r="CN25" s="29"/>
      <c r="CO25" s="29"/>
      <c r="CP25" s="29"/>
      <c r="CQ25" s="29"/>
      <c r="CS25" s="55">
        <f t="shared" ref="CS25" si="230">IF(B25="","",MIN(F25,Q25,AB25,AM25,AX25,BI25))</f>
        <v>999</v>
      </c>
      <c r="CT25" s="55">
        <f t="shared" ref="CT25" si="231">IF(B25="","",RANK(CS25,CS$3:CS$100,1))</f>
        <v>14</v>
      </c>
    </row>
    <row r="26" spans="1:98" x14ac:dyDescent="0.25">
      <c r="A26" s="55"/>
      <c r="B26" s="55"/>
      <c r="C26" s="55"/>
      <c r="D26" s="55"/>
      <c r="F26" s="55"/>
      <c r="G26" s="55"/>
      <c r="H26" s="55"/>
      <c r="I26" s="55"/>
      <c r="Q26" s="55"/>
      <c r="R26" s="55"/>
      <c r="AB26" s="55"/>
      <c r="AC26" s="55"/>
      <c r="AM26" s="55"/>
      <c r="AN26" s="55"/>
      <c r="AX26" s="55"/>
      <c r="AY26" s="55"/>
      <c r="BI26" s="55"/>
      <c r="BJ26" s="55"/>
      <c r="BQ26" s="55"/>
      <c r="BR26" s="55"/>
      <c r="BS26" s="55"/>
      <c r="BT26" s="55"/>
      <c r="BU26" s="55"/>
      <c r="BV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79"/>
      <c r="CK26" s="55"/>
      <c r="CL26" s="29"/>
      <c r="CM26" s="29"/>
      <c r="CN26" s="29"/>
      <c r="CO26" s="29"/>
      <c r="CP26" s="29"/>
      <c r="CQ26" s="29"/>
      <c r="CS26" s="55"/>
      <c r="CT26" s="55"/>
    </row>
    <row r="27" spans="1:98" x14ac:dyDescent="0.25">
      <c r="A27" s="55">
        <f>IF(výsledky!A27="","",výsledky!A27)</f>
        <v>13</v>
      </c>
      <c r="B27" s="55" t="str">
        <f>IF(výsledky!B27="","",výsledky!B27)</f>
        <v>Svatoš</v>
      </c>
      <c r="C27" s="55" t="str">
        <f>IF(výsledky!C27="","",výsledky!C27)</f>
        <v>Marek</v>
      </c>
      <c r="D27" s="55" t="str">
        <f>IF(výsledky!D27="","",výsledky!D27)</f>
        <v>Hájov</v>
      </c>
      <c r="F27" s="55">
        <f>IF(B27="","",MIN(výsledky!O27:O28))</f>
        <v>999</v>
      </c>
      <c r="G27" s="55">
        <f>IF(B27="","",výsledky!Q27)</f>
        <v>18</v>
      </c>
      <c r="H27" s="55">
        <f>IF(B27="","",výsledky!R27)</f>
        <v>29</v>
      </c>
      <c r="I27" s="55">
        <f t="shared" ref="I27" si="232">IF(B27="","",IF(F27=999,MAX(A$3:A$100),RANK(G27,G$3:G$100,1)))</f>
        <v>29</v>
      </c>
      <c r="Q27" s="55" t="str">
        <f>IF($B27="","",IF(výsledky!Z27:Z28="","",MIN(výsledky!Z27:Z28)))</f>
        <v/>
      </c>
      <c r="R27" s="55" t="str">
        <f>IF($B27="","",IF(výsledky!AC27="","",výsledky!AC27))</f>
        <v/>
      </c>
      <c r="AB27" s="55" t="str">
        <f>IF($B27="","",IF(výsledky!AK27:AK28="","",MIN(výsledky!AK27:AK28)))</f>
        <v/>
      </c>
      <c r="AC27" s="55" t="str">
        <f>IF($B27="","",IF(výsledky!AN27="","",výsledky!AN27))</f>
        <v/>
      </c>
      <c r="AM27" s="55" t="str">
        <f>IF($B27="","",IF(výsledky!AV27:AV28="","",MIN(výsledky!AV27:AV28)))</f>
        <v/>
      </c>
      <c r="AN27" s="55" t="str">
        <f>IF($B27="","",IF(výsledky!AY27="","",výsledky!AY27))</f>
        <v/>
      </c>
      <c r="AX27" s="55" t="str">
        <f>IF($B27="","",IF(výsledky!BG27:BG28="","",MIN(výsledky!BG27:BG28)))</f>
        <v/>
      </c>
      <c r="AY27" s="55" t="str">
        <f>IF($B27="","",IF(výsledky!BJ27="","",výsledky!BJ27))</f>
        <v/>
      </c>
      <c r="BI27" s="55" t="str">
        <f>IF($B27="","",IF(výsledky!BR27:BR28="","",MIN(výsledky!BR27:BR28)))</f>
        <v/>
      </c>
      <c r="BJ27" s="55" t="str">
        <f>IF($B27="","",IF(výsledky!BU27="","",výsledky!BU27))</f>
        <v/>
      </c>
      <c r="BQ27" s="55">
        <f>IF(B27="","",SUM(H27,R27,AC27,AN27,AY27,BJ27))</f>
        <v>29</v>
      </c>
      <c r="BR27" s="55">
        <f t="shared" ref="BR27" si="233">IF(B27="","",MAX(H27,R27,AC27,AN27,AY27,BJ27))</f>
        <v>29</v>
      </c>
      <c r="BS27" s="55">
        <f t="shared" ref="BS27" si="234">IF(B27="","",BQ27-BR27+CK27*0.001+CT27*0.000001)</f>
        <v>1.4014E-2</v>
      </c>
      <c r="BT27" s="55">
        <f t="shared" ref="BT27" si="235">IF(B27="","",RANK(BS27,BS$3:BS$100,1))</f>
        <v>14</v>
      </c>
      <c r="BU27" s="55">
        <f t="shared" ref="BU27" si="236">IF(B27="","",BT27+A27/1000)</f>
        <v>14.013</v>
      </c>
      <c r="BV27" s="55">
        <f t="shared" ref="BV27" si="237">IF(B27="","",RANK(BU27,BU$3:BU$100,1))</f>
        <v>21</v>
      </c>
      <c r="BX27" s="55">
        <f>IF(B27="","",IF(H27="",MAX($A27:$A124),H27))</f>
        <v>29</v>
      </c>
      <c r="BY27" s="55">
        <f t="shared" ref="BY27" si="238">IF(B27="","",IF(R27="",MAX($A27:$A124),R27))</f>
        <v>29</v>
      </c>
      <c r="BZ27" s="55">
        <f t="shared" ref="BZ27" si="239">IF(B27="","",IF(AC27="",MAX($A27:$A124),AC27))</f>
        <v>29</v>
      </c>
      <c r="CA27" s="55">
        <f t="shared" ref="CA27" si="240">IF(B27="","",IF(AN27="",MAX($A27:$A124),AN27))</f>
        <v>29</v>
      </c>
      <c r="CB27" s="55">
        <f t="shared" ref="CB27" si="241">IF(B27="","",IF(AY27="",MAX($A27:$A124),AY27))</f>
        <v>29</v>
      </c>
      <c r="CC27" s="55">
        <f t="shared" ref="CC27" si="242">IF(B27="","",IF(BJ27="",MAX($A27:$A124),BJ27))</f>
        <v>29</v>
      </c>
      <c r="CD27" s="55">
        <f t="shared" ref="CD27" si="243">IF($B27="","",SMALL($BX27:$CB28,1))</f>
        <v>29</v>
      </c>
      <c r="CE27" s="55">
        <f t="shared" ref="CE27" si="244">IF($B27="","",SMALL($BX27:$CB28,CE$2))</f>
        <v>29</v>
      </c>
      <c r="CF27" s="55">
        <f t="shared" ref="CF27" si="245">IF($B27="","",SMALL($BX27:$CB28,CF$2))</f>
        <v>29</v>
      </c>
      <c r="CG27" s="55">
        <f t="shared" ref="CG27" si="246">IF($B27="","",SMALL($BX27:$CB28,CG$2))</f>
        <v>29</v>
      </c>
      <c r="CH27" s="55">
        <f t="shared" ref="CH27" si="247">IF($B27="","",SMALL($BX27:$CB28,CH$2))</f>
        <v>29</v>
      </c>
      <c r="CI27" s="55">
        <f t="shared" ref="CI27" si="248">IF($B27="","",MAX($BX27:$CB28))</f>
        <v>29</v>
      </c>
      <c r="CJ27" s="79">
        <f t="shared" ref="CJ27" si="249">IF(B27="","",CD27*1000000+CE27*10000+CF27*100+CG27+CH27*0.01+CI27*0.0001)</f>
        <v>29292929.2929</v>
      </c>
      <c r="CK27" s="55">
        <f t="shared" ref="CK27" si="250">IF(B27="","",RANK(CJ27,CJ$3:CJ$100,1))</f>
        <v>14</v>
      </c>
      <c r="CL27" s="29"/>
      <c r="CM27" s="29"/>
      <c r="CN27" s="29"/>
      <c r="CO27" s="29"/>
      <c r="CP27" s="29"/>
      <c r="CQ27" s="29"/>
      <c r="CS27" s="55">
        <f t="shared" ref="CS27" si="251">IF(B27="","",MIN(F27,Q27,AB27,AM27,AX27,BI27))</f>
        <v>999</v>
      </c>
      <c r="CT27" s="55">
        <f t="shared" ref="CT27" si="252">IF(B27="","",RANK(CS27,CS$3:CS$100,1))</f>
        <v>14</v>
      </c>
    </row>
    <row r="28" spans="1:98" x14ac:dyDescent="0.25">
      <c r="A28" s="55"/>
      <c r="B28" s="55"/>
      <c r="C28" s="55"/>
      <c r="D28" s="55"/>
      <c r="F28" s="55"/>
      <c r="G28" s="55"/>
      <c r="H28" s="55"/>
      <c r="I28" s="55"/>
      <c r="Q28" s="55"/>
      <c r="R28" s="55"/>
      <c r="AB28" s="55"/>
      <c r="AC28" s="55"/>
      <c r="AM28" s="55"/>
      <c r="AN28" s="55"/>
      <c r="AX28" s="55"/>
      <c r="AY28" s="55"/>
      <c r="BI28" s="55"/>
      <c r="BJ28" s="55"/>
      <c r="BQ28" s="55"/>
      <c r="BR28" s="55"/>
      <c r="BS28" s="55"/>
      <c r="BT28" s="55"/>
      <c r="BU28" s="55"/>
      <c r="BV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79"/>
      <c r="CK28" s="55"/>
      <c r="CL28" s="29"/>
      <c r="CM28" s="29"/>
      <c r="CN28" s="29"/>
      <c r="CO28" s="29"/>
      <c r="CP28" s="29"/>
      <c r="CQ28" s="29"/>
      <c r="CS28" s="55"/>
      <c r="CT28" s="55"/>
    </row>
    <row r="29" spans="1:98" x14ac:dyDescent="0.25">
      <c r="A29" s="55">
        <f>IF(výsledky!A29="","",výsledky!A29)</f>
        <v>14</v>
      </c>
      <c r="B29" s="55" t="str">
        <f>IF(výsledky!B29="","",výsledky!B29)</f>
        <v>Baroň</v>
      </c>
      <c r="C29" s="55" t="str">
        <f>IF(výsledky!C29="","",výsledky!C29)</f>
        <v>Štěpán</v>
      </c>
      <c r="D29" s="55" t="str">
        <f>IF(výsledky!D29="","",výsledky!D29)</f>
        <v>Lubina</v>
      </c>
      <c r="F29" s="55">
        <f>IF(B29="","",MIN(výsledky!O29:O30))</f>
        <v>999</v>
      </c>
      <c r="G29" s="55">
        <f>IF(B29="","",výsledky!Q29)</f>
        <v>18</v>
      </c>
      <c r="H29" s="55">
        <f>IF(B29="","",výsledky!R29)</f>
        <v>29</v>
      </c>
      <c r="I29" s="55">
        <f t="shared" ref="I29" si="253">IF(B29="","",IF(F29=999,MAX(A$3:A$100),RANK(G29,G$3:G$100,1)))</f>
        <v>29</v>
      </c>
      <c r="Q29" s="55" t="str">
        <f>IF($B29="","",IF(výsledky!Z29:Z30="","",MIN(výsledky!Z29:Z30)))</f>
        <v/>
      </c>
      <c r="R29" s="55" t="str">
        <f>IF($B29="","",IF(výsledky!AC29="","",výsledky!AC29))</f>
        <v/>
      </c>
      <c r="AB29" s="55" t="str">
        <f>IF($B29="","",IF(výsledky!AK29:AK30="","",MIN(výsledky!AK29:AK30)))</f>
        <v/>
      </c>
      <c r="AC29" s="55" t="str">
        <f>IF($B29="","",IF(výsledky!AN29="","",výsledky!AN29))</f>
        <v/>
      </c>
      <c r="AM29" s="55" t="str">
        <f>IF($B29="","",IF(výsledky!AV29:AV30="","",MIN(výsledky!AV29:AV30)))</f>
        <v/>
      </c>
      <c r="AN29" s="55" t="str">
        <f>IF($B29="","",IF(výsledky!AY29="","",výsledky!AY29))</f>
        <v/>
      </c>
      <c r="AX29" s="55" t="str">
        <f>IF($B29="","",IF(výsledky!BG29:BG30="","",MIN(výsledky!BG29:BG30)))</f>
        <v/>
      </c>
      <c r="AY29" s="55" t="str">
        <f>IF($B29="","",IF(výsledky!BJ29="","",výsledky!BJ29))</f>
        <v/>
      </c>
      <c r="BI29" s="55" t="str">
        <f>IF($B29="","",IF(výsledky!BR29:BR30="","",MIN(výsledky!BR29:BR30)))</f>
        <v/>
      </c>
      <c r="BJ29" s="55" t="str">
        <f>IF($B29="","",IF(výsledky!BU29="","",výsledky!BU29))</f>
        <v/>
      </c>
      <c r="BQ29" s="55">
        <f>IF(B29="","",SUM(H29,R29,AC29,AN29,AY29,BJ29))</f>
        <v>29</v>
      </c>
      <c r="BR29" s="55">
        <f t="shared" ref="BR29" si="254">IF(B29="","",MAX(H29,R29,AC29,AN29,AY29,BJ29))</f>
        <v>29</v>
      </c>
      <c r="BS29" s="55">
        <f t="shared" ref="BS29" si="255">IF(B29="","",BQ29-BR29+CK29*0.001+CT29*0.000001)</f>
        <v>1.4014E-2</v>
      </c>
      <c r="BT29" s="55">
        <f t="shared" ref="BT29" si="256">IF(B29="","",RANK(BS29,BS$3:BS$100,1))</f>
        <v>14</v>
      </c>
      <c r="BU29" s="55">
        <f t="shared" ref="BU29" si="257">IF(B29="","",BT29+A29/1000)</f>
        <v>14.013999999999999</v>
      </c>
      <c r="BV29" s="55">
        <f t="shared" ref="BV29" si="258">IF(B29="","",RANK(BU29,BU$3:BU$100,1))</f>
        <v>22</v>
      </c>
      <c r="BX29" s="55">
        <f>IF(B29="","",IF(H29="",MAX($A29:$A126),H29))</f>
        <v>29</v>
      </c>
      <c r="BY29" s="55">
        <f t="shared" ref="BY29" si="259">IF(B29="","",IF(R29="",MAX($A29:$A126),R29))</f>
        <v>29</v>
      </c>
      <c r="BZ29" s="55">
        <f t="shared" ref="BZ29" si="260">IF(B29="","",IF(AC29="",MAX($A29:$A126),AC29))</f>
        <v>29</v>
      </c>
      <c r="CA29" s="55">
        <f t="shared" ref="CA29" si="261">IF(B29="","",IF(AN29="",MAX($A29:$A126),AN29))</f>
        <v>29</v>
      </c>
      <c r="CB29" s="55">
        <f t="shared" ref="CB29" si="262">IF(B29="","",IF(AY29="",MAX($A29:$A126),AY29))</f>
        <v>29</v>
      </c>
      <c r="CC29" s="55">
        <f t="shared" ref="CC29" si="263">IF(B29="","",IF(BJ29="",MAX($A29:$A126),BJ29))</f>
        <v>29</v>
      </c>
      <c r="CD29" s="55">
        <f t="shared" ref="CD29" si="264">IF($B29="","",SMALL($BX29:$CB30,1))</f>
        <v>29</v>
      </c>
      <c r="CE29" s="55">
        <f t="shared" ref="CE29" si="265">IF($B29="","",SMALL($BX29:$CB30,CE$2))</f>
        <v>29</v>
      </c>
      <c r="CF29" s="55">
        <f t="shared" ref="CF29" si="266">IF($B29="","",SMALL($BX29:$CB30,CF$2))</f>
        <v>29</v>
      </c>
      <c r="CG29" s="55">
        <f t="shared" ref="CG29" si="267">IF($B29="","",SMALL($BX29:$CB30,CG$2))</f>
        <v>29</v>
      </c>
      <c r="CH29" s="55">
        <f t="shared" ref="CH29" si="268">IF($B29="","",SMALL($BX29:$CB30,CH$2))</f>
        <v>29</v>
      </c>
      <c r="CI29" s="55">
        <f t="shared" ref="CI29" si="269">IF($B29="","",MAX($BX29:$CB30))</f>
        <v>29</v>
      </c>
      <c r="CJ29" s="79">
        <f t="shared" ref="CJ29" si="270">IF(B29="","",CD29*1000000+CE29*10000+CF29*100+CG29+CH29*0.01+CI29*0.0001)</f>
        <v>29292929.2929</v>
      </c>
      <c r="CK29" s="55">
        <f t="shared" ref="CK29" si="271">IF(B29="","",RANK(CJ29,CJ$3:CJ$100,1))</f>
        <v>14</v>
      </c>
      <c r="CL29" s="29"/>
      <c r="CM29" s="29"/>
      <c r="CN29" s="29"/>
      <c r="CO29" s="29"/>
      <c r="CP29" s="29"/>
      <c r="CQ29" s="29"/>
      <c r="CS29" s="55">
        <f t="shared" ref="CS29" si="272">IF(B29="","",MIN(F29,Q29,AB29,AM29,AX29,BI29))</f>
        <v>999</v>
      </c>
      <c r="CT29" s="55">
        <f t="shared" ref="CT29" si="273">IF(B29="","",RANK(CS29,CS$3:CS$100,1))</f>
        <v>14</v>
      </c>
    </row>
    <row r="30" spans="1:98" x14ac:dyDescent="0.25">
      <c r="A30" s="55"/>
      <c r="B30" s="55"/>
      <c r="C30" s="55"/>
      <c r="D30" s="55"/>
      <c r="F30" s="55"/>
      <c r="G30" s="55"/>
      <c r="H30" s="55"/>
      <c r="I30" s="55"/>
      <c r="Q30" s="55"/>
      <c r="R30" s="55"/>
      <c r="AB30" s="55"/>
      <c r="AC30" s="55"/>
      <c r="AM30" s="55"/>
      <c r="AN30" s="55"/>
      <c r="AX30" s="55"/>
      <c r="AY30" s="55"/>
      <c r="BI30" s="55"/>
      <c r="BJ30" s="55"/>
      <c r="BQ30" s="55"/>
      <c r="BR30" s="55"/>
      <c r="BS30" s="55"/>
      <c r="BT30" s="55"/>
      <c r="BU30" s="55"/>
      <c r="BV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79"/>
      <c r="CK30" s="55"/>
      <c r="CL30" s="29"/>
      <c r="CM30" s="29"/>
      <c r="CN30" s="29"/>
      <c r="CO30" s="29"/>
      <c r="CP30" s="29"/>
      <c r="CQ30" s="29"/>
      <c r="CS30" s="55"/>
      <c r="CT30" s="55"/>
    </row>
    <row r="31" spans="1:98" x14ac:dyDescent="0.25">
      <c r="A31" s="55">
        <f>IF(výsledky!A31="","",výsledky!A31)</f>
        <v>15</v>
      </c>
      <c r="B31" s="55" t="str">
        <f>IF(výsledky!B31="","",výsledky!B31)</f>
        <v>Grill</v>
      </c>
      <c r="C31" s="55" t="str">
        <f>IF(výsledky!C31="","",výsledky!C31)</f>
        <v>Štěpán</v>
      </c>
      <c r="D31" s="55" t="str">
        <f>IF(výsledky!D31="","",výsledky!D31)</f>
        <v>Lubina</v>
      </c>
      <c r="F31" s="55">
        <f>IF(B31="","",MIN(výsledky!O31:O32))</f>
        <v>999</v>
      </c>
      <c r="G31" s="55">
        <f>IF(B31="","",výsledky!Q31)</f>
        <v>18</v>
      </c>
      <c r="H31" s="55">
        <f>IF(B31="","",výsledky!R31)</f>
        <v>29</v>
      </c>
      <c r="I31" s="55">
        <f t="shared" ref="I31" si="274">IF(B31="","",IF(F31=999,MAX(A$3:A$100),RANK(G31,G$3:G$100,1)))</f>
        <v>29</v>
      </c>
      <c r="Q31" s="55" t="str">
        <f>IF($B31="","",IF(výsledky!Z31:Z32="","",MIN(výsledky!Z31:Z32)))</f>
        <v/>
      </c>
      <c r="R31" s="55" t="str">
        <f>IF($B31="","",IF(výsledky!AC31="","",výsledky!AC31))</f>
        <v/>
      </c>
      <c r="AB31" s="55" t="str">
        <f>IF($B31="","",IF(výsledky!AK31:AK32="","",MIN(výsledky!AK31:AK32)))</f>
        <v/>
      </c>
      <c r="AC31" s="55" t="str">
        <f>IF($B31="","",IF(výsledky!AN31="","",výsledky!AN31))</f>
        <v/>
      </c>
      <c r="AM31" s="55" t="str">
        <f>IF($B31="","",IF(výsledky!AV31:AV32="","",MIN(výsledky!AV31:AV32)))</f>
        <v/>
      </c>
      <c r="AN31" s="55" t="str">
        <f>IF($B31="","",IF(výsledky!AY31="","",výsledky!AY31))</f>
        <v/>
      </c>
      <c r="AX31" s="55" t="str">
        <f>IF($B31="","",IF(výsledky!BG31:BG32="","",MIN(výsledky!BG31:BG32)))</f>
        <v/>
      </c>
      <c r="AY31" s="55" t="str">
        <f>IF($B31="","",IF(výsledky!BJ31="","",výsledky!BJ31))</f>
        <v/>
      </c>
      <c r="BI31" s="55" t="str">
        <f>IF($B31="","",IF(výsledky!BR31:BR32="","",MIN(výsledky!BR31:BR32)))</f>
        <v/>
      </c>
      <c r="BJ31" s="55" t="str">
        <f>IF($B31="","",IF(výsledky!BU31="","",výsledky!BU31))</f>
        <v/>
      </c>
      <c r="BQ31" s="55">
        <f>IF(B31="","",SUM(H31,R31,AC31,AN31,AY31,BJ31))</f>
        <v>29</v>
      </c>
      <c r="BR31" s="55">
        <f t="shared" ref="BR31" si="275">IF(B31="","",MAX(H31,R31,AC31,AN31,AY31,BJ31))</f>
        <v>29</v>
      </c>
      <c r="BS31" s="55">
        <f t="shared" ref="BS31" si="276">IF(B31="","",BQ31-BR31+CK31*0.001+CT31*0.000001)</f>
        <v>1.4014E-2</v>
      </c>
      <c r="BT31" s="55">
        <f t="shared" ref="BT31" si="277">IF(B31="","",RANK(BS31,BS$3:BS$100,1))</f>
        <v>14</v>
      </c>
      <c r="BU31" s="55">
        <f t="shared" ref="BU31" si="278">IF(B31="","",BT31+A31/1000)</f>
        <v>14.015000000000001</v>
      </c>
      <c r="BV31" s="55">
        <f t="shared" ref="BV31" si="279">IF(B31="","",RANK(BU31,BU$3:BU$100,1))</f>
        <v>23</v>
      </c>
      <c r="BX31" s="55">
        <f>IF(B31="","",IF(H31="",MAX($A31:$A128),H31))</f>
        <v>29</v>
      </c>
      <c r="BY31" s="55">
        <f t="shared" ref="BY31" si="280">IF(B31="","",IF(R31="",MAX($A31:$A128),R31))</f>
        <v>29</v>
      </c>
      <c r="BZ31" s="55">
        <f t="shared" ref="BZ31" si="281">IF(B31="","",IF(AC31="",MAX($A31:$A128),AC31))</f>
        <v>29</v>
      </c>
      <c r="CA31" s="55">
        <f t="shared" ref="CA31" si="282">IF(B31="","",IF(AN31="",MAX($A31:$A128),AN31))</f>
        <v>29</v>
      </c>
      <c r="CB31" s="55">
        <f t="shared" ref="CB31" si="283">IF(B31="","",IF(AY31="",MAX($A31:$A128),AY31))</f>
        <v>29</v>
      </c>
      <c r="CC31" s="55">
        <f t="shared" ref="CC31" si="284">IF(B31="","",IF(BJ31="",MAX($A31:$A128),BJ31))</f>
        <v>29</v>
      </c>
      <c r="CD31" s="55">
        <f t="shared" ref="CD31" si="285">IF($B31="","",SMALL($BX31:$CB32,1))</f>
        <v>29</v>
      </c>
      <c r="CE31" s="55">
        <f t="shared" ref="CE31" si="286">IF($B31="","",SMALL($BX31:$CB32,CE$2))</f>
        <v>29</v>
      </c>
      <c r="CF31" s="55">
        <f t="shared" ref="CF31" si="287">IF($B31="","",SMALL($BX31:$CB32,CF$2))</f>
        <v>29</v>
      </c>
      <c r="CG31" s="55">
        <f t="shared" ref="CG31" si="288">IF($B31="","",SMALL($BX31:$CB32,CG$2))</f>
        <v>29</v>
      </c>
      <c r="CH31" s="55">
        <f t="shared" ref="CH31" si="289">IF($B31="","",SMALL($BX31:$CB32,CH$2))</f>
        <v>29</v>
      </c>
      <c r="CI31" s="55">
        <f t="shared" ref="CI31" si="290">IF($B31="","",MAX($BX31:$CB32))</f>
        <v>29</v>
      </c>
      <c r="CJ31" s="79">
        <f t="shared" ref="CJ31" si="291">IF(B31="","",CD31*1000000+CE31*10000+CF31*100+CG31+CH31*0.01+CI31*0.0001)</f>
        <v>29292929.2929</v>
      </c>
      <c r="CK31" s="55">
        <f t="shared" ref="CK31" si="292">IF(B31="","",RANK(CJ31,CJ$3:CJ$100,1))</f>
        <v>14</v>
      </c>
      <c r="CL31" s="29"/>
      <c r="CM31" s="29"/>
      <c r="CN31" s="29"/>
      <c r="CO31" s="29"/>
      <c r="CP31" s="29"/>
      <c r="CQ31" s="29"/>
      <c r="CS31" s="55">
        <f t="shared" ref="CS31" si="293">IF(B31="","",MIN(F31,Q31,AB31,AM31,AX31,BI31))</f>
        <v>999</v>
      </c>
      <c r="CT31" s="55">
        <f t="shared" ref="CT31" si="294">IF(B31="","",RANK(CS31,CS$3:CS$100,1))</f>
        <v>14</v>
      </c>
    </row>
    <row r="32" spans="1:98" x14ac:dyDescent="0.25">
      <c r="A32" s="55"/>
      <c r="B32" s="55"/>
      <c r="C32" s="55"/>
      <c r="D32" s="55"/>
      <c r="F32" s="55"/>
      <c r="G32" s="55"/>
      <c r="H32" s="55"/>
      <c r="I32" s="55"/>
      <c r="Q32" s="55"/>
      <c r="R32" s="55"/>
      <c r="AB32" s="55"/>
      <c r="AC32" s="55"/>
      <c r="AM32" s="55"/>
      <c r="AN32" s="55"/>
      <c r="AX32" s="55"/>
      <c r="AY32" s="55"/>
      <c r="BI32" s="55"/>
      <c r="BJ32" s="55"/>
      <c r="BQ32" s="55"/>
      <c r="BR32" s="55"/>
      <c r="BS32" s="55"/>
      <c r="BT32" s="55"/>
      <c r="BU32" s="55"/>
      <c r="BV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79"/>
      <c r="CK32" s="55"/>
      <c r="CL32" s="29"/>
      <c r="CM32" s="29"/>
      <c r="CN32" s="29"/>
      <c r="CO32" s="29"/>
      <c r="CP32" s="29"/>
      <c r="CQ32" s="29"/>
      <c r="CS32" s="55"/>
      <c r="CT32" s="55"/>
    </row>
    <row r="33" spans="1:98" x14ac:dyDescent="0.25">
      <c r="A33" s="55">
        <f>IF(výsledky!A33="","",výsledky!A33)</f>
        <v>16</v>
      </c>
      <c r="B33" s="55" t="str">
        <f>IF(výsledky!B33="","",výsledky!B33)</f>
        <v>Krčmář</v>
      </c>
      <c r="C33" s="55" t="str">
        <f>IF(výsledky!C33="","",výsledky!C33)</f>
        <v>Marek</v>
      </c>
      <c r="D33" s="55" t="str">
        <f>IF(výsledky!D33="","",výsledky!D33)</f>
        <v>Lubojaty</v>
      </c>
      <c r="F33" s="55">
        <f>IF(B33="","",MIN(výsledky!O33:O34))</f>
        <v>20.57</v>
      </c>
      <c r="G33" s="55">
        <f>IF(B33="","",výsledky!Q33)</f>
        <v>9</v>
      </c>
      <c r="H33" s="55">
        <f>IF(B33="","",výsledky!R33)</f>
        <v>9</v>
      </c>
      <c r="I33" s="55">
        <f t="shared" ref="I33" si="295">IF(B33="","",IF(F33=999,MAX(A$3:A$100),RANK(G33,G$3:G$100,1)))</f>
        <v>9</v>
      </c>
      <c r="Q33" s="55" t="str">
        <f>IF($B33="","",IF(výsledky!Z33:Z34="","",MIN(výsledky!Z33:Z34)))</f>
        <v/>
      </c>
      <c r="R33" s="55" t="str">
        <f>IF($B33="","",IF(výsledky!AC33="","",výsledky!AC33))</f>
        <v/>
      </c>
      <c r="AB33" s="55" t="str">
        <f>IF($B33="","",IF(výsledky!AK33:AK34="","",MIN(výsledky!AK33:AK34)))</f>
        <v/>
      </c>
      <c r="AC33" s="55" t="str">
        <f>IF($B33="","",IF(výsledky!AN33="","",výsledky!AN33))</f>
        <v/>
      </c>
      <c r="AM33" s="55" t="str">
        <f>IF($B33="","",IF(výsledky!AV33:AV34="","",MIN(výsledky!AV33:AV34)))</f>
        <v/>
      </c>
      <c r="AN33" s="55" t="str">
        <f>IF($B33="","",IF(výsledky!AY33="","",výsledky!AY33))</f>
        <v/>
      </c>
      <c r="AX33" s="55" t="str">
        <f>IF($B33="","",IF(výsledky!BG33:BG34="","",MIN(výsledky!BG33:BG34)))</f>
        <v/>
      </c>
      <c r="AY33" s="55" t="str">
        <f>IF($B33="","",IF(výsledky!BJ33="","",výsledky!BJ33))</f>
        <v/>
      </c>
      <c r="BI33" s="55" t="str">
        <f>IF($B33="","",IF(výsledky!BR33:BR34="","",MIN(výsledky!BR33:BR34)))</f>
        <v/>
      </c>
      <c r="BJ33" s="55" t="str">
        <f>IF($B33="","",IF(výsledky!BU33="","",výsledky!BU33))</f>
        <v/>
      </c>
      <c r="BQ33" s="55">
        <f>IF(B33="","",SUM(H33,R33,AC33,AN33,AY33,BJ33))</f>
        <v>9</v>
      </c>
      <c r="BR33" s="55">
        <f t="shared" ref="BR33" si="296">IF(B33="","",MAX(H33,R33,AC33,AN33,AY33,BJ33))</f>
        <v>9</v>
      </c>
      <c r="BS33" s="55">
        <f t="shared" ref="BS33" si="297">IF(B33="","",BQ33-BR33+CK33*0.001+CT33*0.000001)</f>
        <v>9.0090000000000014E-3</v>
      </c>
      <c r="BT33" s="55">
        <f t="shared" ref="BT33" si="298">IF(B33="","",RANK(BS33,BS$3:BS$100,1))</f>
        <v>9</v>
      </c>
      <c r="BU33" s="55">
        <f t="shared" ref="BU33" si="299">IF(B33="","",BT33+A33/1000)</f>
        <v>9.016</v>
      </c>
      <c r="BV33" s="55">
        <f t="shared" ref="BV33" si="300">IF(B33="","",RANK(BU33,BU$3:BU$100,1))</f>
        <v>9</v>
      </c>
      <c r="BX33" s="55">
        <f>IF(B33="","",IF(H33="",MAX($A33:$A130),H33))</f>
        <v>9</v>
      </c>
      <c r="BY33" s="55">
        <f t="shared" ref="BY33" si="301">IF(B33="","",IF(R33="",MAX($A33:$A130),R33))</f>
        <v>29</v>
      </c>
      <c r="BZ33" s="55">
        <f t="shared" ref="BZ33" si="302">IF(B33="","",IF(AC33="",MAX($A33:$A130),AC33))</f>
        <v>29</v>
      </c>
      <c r="CA33" s="55">
        <f t="shared" ref="CA33" si="303">IF(B33="","",IF(AN33="",MAX($A33:$A130),AN33))</f>
        <v>29</v>
      </c>
      <c r="CB33" s="55">
        <f t="shared" ref="CB33" si="304">IF(B33="","",IF(AY33="",MAX($A33:$A130),AY33))</f>
        <v>29</v>
      </c>
      <c r="CC33" s="55">
        <f t="shared" ref="CC33" si="305">IF(B33="","",IF(BJ33="",MAX($A33:$A130),BJ33))</f>
        <v>29</v>
      </c>
      <c r="CD33" s="55">
        <f t="shared" ref="CD33" si="306">IF($B33="","",SMALL($BX33:$CB34,1))</f>
        <v>9</v>
      </c>
      <c r="CE33" s="55">
        <f t="shared" ref="CE33" si="307">IF($B33="","",SMALL($BX33:$CB34,CE$2))</f>
        <v>29</v>
      </c>
      <c r="CF33" s="55">
        <f t="shared" ref="CF33" si="308">IF($B33="","",SMALL($BX33:$CB34,CF$2))</f>
        <v>29</v>
      </c>
      <c r="CG33" s="55">
        <f t="shared" ref="CG33" si="309">IF($B33="","",SMALL($BX33:$CB34,CG$2))</f>
        <v>29</v>
      </c>
      <c r="CH33" s="55">
        <f t="shared" ref="CH33" si="310">IF($B33="","",SMALL($BX33:$CB34,CH$2))</f>
        <v>29</v>
      </c>
      <c r="CI33" s="55">
        <f t="shared" ref="CI33" si="311">IF($B33="","",MAX($BX33:$CB34))</f>
        <v>29</v>
      </c>
      <c r="CJ33" s="79">
        <f t="shared" ref="CJ33" si="312">IF(B33="","",CD33*1000000+CE33*10000+CF33*100+CG33+CH33*0.01+CI33*0.0001)</f>
        <v>9292929.2928999998</v>
      </c>
      <c r="CK33" s="55">
        <f t="shared" ref="CK33" si="313">IF(B33="","",RANK(CJ33,CJ$3:CJ$100,1))</f>
        <v>9</v>
      </c>
      <c r="CL33" s="29"/>
      <c r="CM33" s="29"/>
      <c r="CN33" s="29"/>
      <c r="CO33" s="29"/>
      <c r="CP33" s="29"/>
      <c r="CQ33" s="29"/>
      <c r="CS33" s="55">
        <f t="shared" ref="CS33" si="314">IF(B33="","",MIN(F33,Q33,AB33,AM33,AX33,BI33))</f>
        <v>20.57</v>
      </c>
      <c r="CT33" s="55">
        <f t="shared" ref="CT33" si="315">IF(B33="","",RANK(CS33,CS$3:CS$100,1))</f>
        <v>9</v>
      </c>
    </row>
    <row r="34" spans="1:98" x14ac:dyDescent="0.25">
      <c r="A34" s="55"/>
      <c r="B34" s="55"/>
      <c r="C34" s="55"/>
      <c r="D34" s="55"/>
      <c r="F34" s="55"/>
      <c r="G34" s="55"/>
      <c r="H34" s="55"/>
      <c r="I34" s="55"/>
      <c r="Q34" s="55"/>
      <c r="R34" s="55"/>
      <c r="AB34" s="55"/>
      <c r="AC34" s="55"/>
      <c r="AM34" s="55"/>
      <c r="AN34" s="55"/>
      <c r="AX34" s="55"/>
      <c r="AY34" s="55"/>
      <c r="BI34" s="55"/>
      <c r="BJ34" s="55"/>
      <c r="BQ34" s="55"/>
      <c r="BR34" s="55"/>
      <c r="BS34" s="55"/>
      <c r="BT34" s="55"/>
      <c r="BU34" s="55"/>
      <c r="BV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79"/>
      <c r="CK34" s="55"/>
      <c r="CL34" s="29"/>
      <c r="CM34" s="29"/>
      <c r="CN34" s="29"/>
      <c r="CO34" s="29"/>
      <c r="CP34" s="29"/>
      <c r="CQ34" s="29"/>
      <c r="CS34" s="55"/>
      <c r="CT34" s="55"/>
    </row>
    <row r="35" spans="1:98" x14ac:dyDescent="0.25">
      <c r="A35" s="55">
        <f>IF(výsledky!A35="","",výsledky!A35)</f>
        <v>17</v>
      </c>
      <c r="B35" s="55" t="str">
        <f>IF(výsledky!B35="","",výsledky!B35)</f>
        <v>Černák</v>
      </c>
      <c r="C35" s="55" t="str">
        <f>IF(výsledky!C35="","",výsledky!C35)</f>
        <v>Damien</v>
      </c>
      <c r="D35" s="55" t="str">
        <f>IF(výsledky!D35="","",výsledky!D35)</f>
        <v>Mniší</v>
      </c>
      <c r="F35" s="55">
        <f>IF(B35="","",MIN(výsledky!O35:O36))</f>
        <v>999</v>
      </c>
      <c r="G35" s="55">
        <f>IF(B35="","",výsledky!Q35)</f>
        <v>18</v>
      </c>
      <c r="H35" s="55">
        <f>IF(B35="","",výsledky!R35)</f>
        <v>29</v>
      </c>
      <c r="I35" s="55">
        <f t="shared" ref="I35" si="316">IF(B35="","",IF(F35=999,MAX(A$3:A$100),RANK(G35,G$3:G$100,1)))</f>
        <v>29</v>
      </c>
      <c r="Q35" s="55" t="str">
        <f>IF($B35="","",IF(výsledky!Z35:Z36="","",MIN(výsledky!Z35:Z36)))</f>
        <v/>
      </c>
      <c r="R35" s="55" t="str">
        <f>IF($B35="","",IF(výsledky!AC35="","",výsledky!AC35))</f>
        <v/>
      </c>
      <c r="AB35" s="55" t="str">
        <f>IF($B35="","",IF(výsledky!AK35:AK36="","",MIN(výsledky!AK35:AK36)))</f>
        <v/>
      </c>
      <c r="AC35" s="55" t="str">
        <f>IF($B35="","",IF(výsledky!AN35="","",výsledky!AN35))</f>
        <v/>
      </c>
      <c r="AM35" s="55" t="str">
        <f>IF($B35="","",IF(výsledky!AV35:AV36="","",MIN(výsledky!AV35:AV36)))</f>
        <v/>
      </c>
      <c r="AN35" s="55" t="str">
        <f>IF($B35="","",IF(výsledky!AY35="","",výsledky!AY35))</f>
        <v/>
      </c>
      <c r="AX35" s="55" t="str">
        <f>IF($B35="","",IF(výsledky!BG35:BG36="","",MIN(výsledky!BG35:BG36)))</f>
        <v/>
      </c>
      <c r="AY35" s="55" t="str">
        <f>IF($B35="","",IF(výsledky!BJ35="","",výsledky!BJ35))</f>
        <v/>
      </c>
      <c r="BI35" s="55" t="str">
        <f>IF($B35="","",IF(výsledky!BR35:BR36="","",MIN(výsledky!BR35:BR36)))</f>
        <v/>
      </c>
      <c r="BJ35" s="55" t="str">
        <f>IF($B35="","",IF(výsledky!BU35="","",výsledky!BU35))</f>
        <v/>
      </c>
      <c r="BQ35" s="55">
        <f>IF(B35="","",SUM(H35,R35,AC35,AN35,AY35,BJ35))</f>
        <v>29</v>
      </c>
      <c r="BR35" s="55">
        <f t="shared" ref="BR35" si="317">IF(B35="","",MAX(H35,R35,AC35,AN35,AY35,BJ35))</f>
        <v>29</v>
      </c>
      <c r="BS35" s="55">
        <f t="shared" ref="BS35" si="318">IF(B35="","",BQ35-BR35+CK35*0.001+CT35*0.000001)</f>
        <v>1.4014E-2</v>
      </c>
      <c r="BT35" s="55">
        <f t="shared" ref="BT35" si="319">IF(B35="","",RANK(BS35,BS$3:BS$100,1))</f>
        <v>14</v>
      </c>
      <c r="BU35" s="55">
        <f t="shared" ref="BU35" si="320">IF(B35="","",BT35+A35/1000)</f>
        <v>14.016999999999999</v>
      </c>
      <c r="BV35" s="55">
        <f t="shared" ref="BV35" si="321">IF(B35="","",RANK(BU35,BU$3:BU$100,1))</f>
        <v>24</v>
      </c>
      <c r="BX35" s="55">
        <f>IF(B35="","",IF(H35="",MAX($A35:$A132),H35))</f>
        <v>29</v>
      </c>
      <c r="BY35" s="55">
        <f t="shared" ref="BY35" si="322">IF(B35="","",IF(R35="",MAX($A35:$A132),R35))</f>
        <v>29</v>
      </c>
      <c r="BZ35" s="55">
        <f t="shared" ref="BZ35" si="323">IF(B35="","",IF(AC35="",MAX($A35:$A132),AC35))</f>
        <v>29</v>
      </c>
      <c r="CA35" s="55">
        <f t="shared" ref="CA35" si="324">IF(B35="","",IF(AN35="",MAX($A35:$A132),AN35))</f>
        <v>29</v>
      </c>
      <c r="CB35" s="55">
        <f t="shared" ref="CB35" si="325">IF(B35="","",IF(AY35="",MAX($A35:$A132),AY35))</f>
        <v>29</v>
      </c>
      <c r="CC35" s="55">
        <f t="shared" ref="CC35" si="326">IF(B35="","",IF(BJ35="",MAX($A35:$A132),BJ35))</f>
        <v>29</v>
      </c>
      <c r="CD35" s="55">
        <f t="shared" ref="CD35" si="327">IF($B35="","",SMALL($BX35:$CB36,1))</f>
        <v>29</v>
      </c>
      <c r="CE35" s="55">
        <f t="shared" ref="CE35" si="328">IF($B35="","",SMALL($BX35:$CB36,CE$2))</f>
        <v>29</v>
      </c>
      <c r="CF35" s="55">
        <f t="shared" ref="CF35" si="329">IF($B35="","",SMALL($BX35:$CB36,CF$2))</f>
        <v>29</v>
      </c>
      <c r="CG35" s="55">
        <f t="shared" ref="CG35" si="330">IF($B35="","",SMALL($BX35:$CB36,CG$2))</f>
        <v>29</v>
      </c>
      <c r="CH35" s="55">
        <f t="shared" ref="CH35" si="331">IF($B35="","",SMALL($BX35:$CB36,CH$2))</f>
        <v>29</v>
      </c>
      <c r="CI35" s="55">
        <f t="shared" ref="CI35" si="332">IF($B35="","",MAX($BX35:$CB36))</f>
        <v>29</v>
      </c>
      <c r="CJ35" s="79">
        <f t="shared" ref="CJ35" si="333">IF(B35="","",CD35*1000000+CE35*10000+CF35*100+CG35+CH35*0.01+CI35*0.0001)</f>
        <v>29292929.2929</v>
      </c>
      <c r="CK35" s="55">
        <f t="shared" ref="CK35" si="334">IF(B35="","",RANK(CJ35,CJ$3:CJ$100,1))</f>
        <v>14</v>
      </c>
      <c r="CL35" s="29"/>
      <c r="CM35" s="29"/>
      <c r="CN35" s="29"/>
      <c r="CO35" s="29"/>
      <c r="CP35" s="29"/>
      <c r="CQ35" s="29"/>
      <c r="CS35" s="55">
        <f t="shared" ref="CS35" si="335">IF(B35="","",MIN(F35,Q35,AB35,AM35,AX35,BI35))</f>
        <v>999</v>
      </c>
      <c r="CT35" s="55">
        <f t="shared" ref="CT35" si="336">IF(B35="","",RANK(CS35,CS$3:CS$100,1))</f>
        <v>14</v>
      </c>
    </row>
    <row r="36" spans="1:98" x14ac:dyDescent="0.25">
      <c r="A36" s="55"/>
      <c r="B36" s="55"/>
      <c r="C36" s="55"/>
      <c r="D36" s="55"/>
      <c r="F36" s="55"/>
      <c r="G36" s="55"/>
      <c r="H36" s="55"/>
      <c r="I36" s="55"/>
      <c r="Q36" s="55"/>
      <c r="R36" s="55"/>
      <c r="AB36" s="55"/>
      <c r="AC36" s="55"/>
      <c r="AM36" s="55"/>
      <c r="AN36" s="55"/>
      <c r="AX36" s="55"/>
      <c r="AY36" s="55"/>
      <c r="BI36" s="55"/>
      <c r="BJ36" s="55"/>
      <c r="BQ36" s="55"/>
      <c r="BR36" s="55"/>
      <c r="BS36" s="55"/>
      <c r="BT36" s="55"/>
      <c r="BU36" s="55"/>
      <c r="BV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79"/>
      <c r="CK36" s="55"/>
      <c r="CL36" s="29"/>
      <c r="CM36" s="29"/>
      <c r="CN36" s="29"/>
      <c r="CO36" s="29"/>
      <c r="CP36" s="29"/>
      <c r="CQ36" s="29"/>
      <c r="CS36" s="55"/>
      <c r="CT36" s="55"/>
    </row>
    <row r="37" spans="1:98" x14ac:dyDescent="0.25">
      <c r="A37" s="55">
        <f>IF(výsledky!A37="","",výsledky!A37)</f>
        <v>18</v>
      </c>
      <c r="B37" s="55" t="str">
        <f>IF(výsledky!B37="","",výsledky!B37)</f>
        <v>Filip</v>
      </c>
      <c r="C37" s="55" t="str">
        <f>IF(výsledky!C37="","",výsledky!C37)</f>
        <v>Matěj</v>
      </c>
      <c r="D37" s="55" t="str">
        <f>IF(výsledky!D37="","",výsledky!D37)</f>
        <v>Mniší</v>
      </c>
      <c r="F37" s="55">
        <f>IF(B37="","",MIN(výsledky!O37:O38))</f>
        <v>15.4</v>
      </c>
      <c r="G37" s="55">
        <f>IF(B37="","",výsledky!Q37)</f>
        <v>3</v>
      </c>
      <c r="H37" s="55">
        <f>IF(B37="","",výsledky!R37)</f>
        <v>3</v>
      </c>
      <c r="I37" s="55">
        <f t="shared" ref="I37" si="337">IF(B37="","",IF(F37=999,MAX(A$3:A$100),RANK(G37,G$3:G$100,1)))</f>
        <v>3</v>
      </c>
      <c r="Q37" s="55" t="str">
        <f>IF($B37="","",IF(výsledky!Z37:Z38="","",MIN(výsledky!Z37:Z38)))</f>
        <v/>
      </c>
      <c r="R37" s="55" t="str">
        <f>IF($B37="","",IF(výsledky!AC37="","",výsledky!AC37))</f>
        <v/>
      </c>
      <c r="AB37" s="55" t="str">
        <f>IF($B37="","",IF(výsledky!AK37:AK38="","",MIN(výsledky!AK37:AK38)))</f>
        <v/>
      </c>
      <c r="AC37" s="55" t="str">
        <f>IF($B37="","",IF(výsledky!AN37="","",výsledky!AN37))</f>
        <v/>
      </c>
      <c r="AM37" s="55" t="str">
        <f>IF($B37="","",IF(výsledky!AV37:AV38="","",MIN(výsledky!AV37:AV38)))</f>
        <v/>
      </c>
      <c r="AN37" s="55" t="str">
        <f>IF($B37="","",IF(výsledky!AY37="","",výsledky!AY37))</f>
        <v/>
      </c>
      <c r="AX37" s="55" t="str">
        <f>IF($B37="","",IF(výsledky!BG37:BG38="","",MIN(výsledky!BG37:BG38)))</f>
        <v/>
      </c>
      <c r="AY37" s="55" t="str">
        <f>IF($B37="","",IF(výsledky!BJ37="","",výsledky!BJ37))</f>
        <v/>
      </c>
      <c r="BI37" s="55" t="str">
        <f>IF($B37="","",IF(výsledky!BR37:BR38="","",MIN(výsledky!BR37:BR38)))</f>
        <v/>
      </c>
      <c r="BJ37" s="55" t="str">
        <f>IF($B37="","",IF(výsledky!BU37="","",výsledky!BU37))</f>
        <v/>
      </c>
      <c r="BQ37" s="55">
        <f>IF(B37="","",SUM(H37,R37,AC37,AN37,AY37,BJ37))</f>
        <v>3</v>
      </c>
      <c r="BR37" s="55">
        <f t="shared" ref="BR37" si="338">IF(B37="","",MAX(H37,R37,AC37,AN37,AY37,BJ37))</f>
        <v>3</v>
      </c>
      <c r="BS37" s="55">
        <f t="shared" ref="BS37" si="339">IF(B37="","",BQ37-BR37+CK37*0.001+CT37*0.000001)</f>
        <v>3.003E-3</v>
      </c>
      <c r="BT37" s="55">
        <f t="shared" ref="BT37" si="340">IF(B37="","",RANK(BS37,BS$3:BS$100,1))</f>
        <v>3</v>
      </c>
      <c r="BU37" s="55">
        <f t="shared" ref="BU37" si="341">IF(B37="","",BT37+A37/1000)</f>
        <v>3.0179999999999998</v>
      </c>
      <c r="BV37" s="55">
        <f t="shared" ref="BV37" si="342">IF(B37="","",RANK(BU37,BU$3:BU$100,1))</f>
        <v>3</v>
      </c>
      <c r="BX37" s="55">
        <f>IF(B37="","",IF(H37="",MAX($A37:$A134),H37))</f>
        <v>3</v>
      </c>
      <c r="BY37" s="55">
        <f t="shared" ref="BY37" si="343">IF(B37="","",IF(R37="",MAX($A37:$A134),R37))</f>
        <v>29</v>
      </c>
      <c r="BZ37" s="55">
        <f t="shared" ref="BZ37" si="344">IF(B37="","",IF(AC37="",MAX($A37:$A134),AC37))</f>
        <v>29</v>
      </c>
      <c r="CA37" s="55">
        <f t="shared" ref="CA37" si="345">IF(B37="","",IF(AN37="",MAX($A37:$A134),AN37))</f>
        <v>29</v>
      </c>
      <c r="CB37" s="55">
        <f t="shared" ref="CB37" si="346">IF(B37="","",IF(AY37="",MAX($A37:$A134),AY37))</f>
        <v>29</v>
      </c>
      <c r="CC37" s="55">
        <f t="shared" ref="CC37" si="347">IF(B37="","",IF(BJ37="",MAX($A37:$A134),BJ37))</f>
        <v>29</v>
      </c>
      <c r="CD37" s="55">
        <f t="shared" ref="CD37" si="348">IF($B37="","",SMALL($BX37:$CB38,1))</f>
        <v>3</v>
      </c>
      <c r="CE37" s="55">
        <f t="shared" ref="CE37" si="349">IF($B37="","",SMALL($BX37:$CB38,CE$2))</f>
        <v>29</v>
      </c>
      <c r="CF37" s="55">
        <f t="shared" ref="CF37" si="350">IF($B37="","",SMALL($BX37:$CB38,CF$2))</f>
        <v>29</v>
      </c>
      <c r="CG37" s="55">
        <f t="shared" ref="CG37" si="351">IF($B37="","",SMALL($BX37:$CB38,CG$2))</f>
        <v>29</v>
      </c>
      <c r="CH37" s="55">
        <f t="shared" ref="CH37" si="352">IF($B37="","",SMALL($BX37:$CB38,CH$2))</f>
        <v>29</v>
      </c>
      <c r="CI37" s="55">
        <f t="shared" ref="CI37" si="353">IF($B37="","",MAX($BX37:$CB38))</f>
        <v>29</v>
      </c>
      <c r="CJ37" s="79">
        <f t="shared" ref="CJ37" si="354">IF(B37="","",CD37*1000000+CE37*10000+CF37*100+CG37+CH37*0.01+CI37*0.0001)</f>
        <v>3292929.2929000002</v>
      </c>
      <c r="CK37" s="55">
        <f t="shared" ref="CK37" si="355">IF(B37="","",RANK(CJ37,CJ$3:CJ$100,1))</f>
        <v>3</v>
      </c>
      <c r="CL37" s="29"/>
      <c r="CM37" s="29"/>
      <c r="CN37" s="29"/>
      <c r="CO37" s="29"/>
      <c r="CP37" s="29"/>
      <c r="CQ37" s="29"/>
      <c r="CS37" s="55">
        <f t="shared" ref="CS37" si="356">IF(B37="","",MIN(F37,Q37,AB37,AM37,AX37,BI37))</f>
        <v>15.4</v>
      </c>
      <c r="CT37" s="55">
        <f t="shared" ref="CT37" si="357">IF(B37="","",RANK(CS37,CS$3:CS$100,1))</f>
        <v>3</v>
      </c>
    </row>
    <row r="38" spans="1:98" x14ac:dyDescent="0.25">
      <c r="A38" s="55"/>
      <c r="B38" s="55"/>
      <c r="C38" s="55"/>
      <c r="D38" s="55"/>
      <c r="F38" s="55"/>
      <c r="G38" s="55"/>
      <c r="H38" s="55"/>
      <c r="I38" s="55"/>
      <c r="Q38" s="55"/>
      <c r="R38" s="55"/>
      <c r="AB38" s="55"/>
      <c r="AC38" s="55"/>
      <c r="AM38" s="55"/>
      <c r="AN38" s="55"/>
      <c r="AX38" s="55"/>
      <c r="AY38" s="55"/>
      <c r="BI38" s="55"/>
      <c r="BJ38" s="55"/>
      <c r="BQ38" s="55"/>
      <c r="BR38" s="55"/>
      <c r="BS38" s="55"/>
      <c r="BT38" s="55"/>
      <c r="BU38" s="55"/>
      <c r="BV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79"/>
      <c r="CK38" s="55"/>
      <c r="CL38" s="29"/>
      <c r="CM38" s="29"/>
      <c r="CN38" s="29"/>
      <c r="CO38" s="29"/>
      <c r="CP38" s="29"/>
      <c r="CQ38" s="29"/>
      <c r="CS38" s="55"/>
      <c r="CT38" s="55"/>
    </row>
    <row r="39" spans="1:98" x14ac:dyDescent="0.25">
      <c r="A39" s="55">
        <f>IF(výsledky!A39="","",výsledky!A39)</f>
        <v>19</v>
      </c>
      <c r="B39" s="55" t="str">
        <f>IF(výsledky!B39="","",výsledky!B39)</f>
        <v>Herman</v>
      </c>
      <c r="C39" s="55" t="str">
        <f>IF(výsledky!C39="","",výsledky!C39)</f>
        <v>Adam</v>
      </c>
      <c r="D39" s="55" t="str">
        <f>IF(výsledky!D39="","",výsledky!D39)</f>
        <v>Mniší</v>
      </c>
      <c r="F39" s="55">
        <f>IF(B39="","",MIN(výsledky!O39:O40))</f>
        <v>999</v>
      </c>
      <c r="G39" s="55">
        <f>IF(B39="","",výsledky!Q39)</f>
        <v>18</v>
      </c>
      <c r="H39" s="55">
        <f>IF(B39="","",výsledky!R39)</f>
        <v>29</v>
      </c>
      <c r="I39" s="55">
        <f t="shared" ref="I39" si="358">IF(B39="","",IF(F39=999,MAX(A$3:A$100),RANK(G39,G$3:G$100,1)))</f>
        <v>29</v>
      </c>
      <c r="Q39" s="55" t="str">
        <f>IF($B39="","",IF(výsledky!Z39:Z40="","",MIN(výsledky!Z39:Z40)))</f>
        <v/>
      </c>
      <c r="R39" s="55" t="str">
        <f>IF($B39="","",IF(výsledky!AC39="","",výsledky!AC39))</f>
        <v/>
      </c>
      <c r="AB39" s="55" t="str">
        <f>IF($B39="","",IF(výsledky!AK39:AK40="","",MIN(výsledky!AK39:AK40)))</f>
        <v/>
      </c>
      <c r="AC39" s="55" t="str">
        <f>IF($B39="","",IF(výsledky!AN39="","",výsledky!AN39))</f>
        <v/>
      </c>
      <c r="AM39" s="55" t="str">
        <f>IF($B39="","",IF(výsledky!AV39:AV40="","",MIN(výsledky!AV39:AV40)))</f>
        <v/>
      </c>
      <c r="AN39" s="55" t="str">
        <f>IF($B39="","",IF(výsledky!AY39="","",výsledky!AY39))</f>
        <v/>
      </c>
      <c r="AX39" s="55" t="str">
        <f>IF($B39="","",IF(výsledky!BG39:BG40="","",MIN(výsledky!BG39:BG40)))</f>
        <v/>
      </c>
      <c r="AY39" s="55" t="str">
        <f>IF($B39="","",IF(výsledky!BJ39="","",výsledky!BJ39))</f>
        <v/>
      </c>
      <c r="BI39" s="55" t="str">
        <f>IF($B39="","",IF(výsledky!BR39:BR40="","",MIN(výsledky!BR39:BR40)))</f>
        <v/>
      </c>
      <c r="BJ39" s="55" t="str">
        <f>IF($B39="","",IF(výsledky!BU39="","",výsledky!BU39))</f>
        <v/>
      </c>
      <c r="BQ39" s="55">
        <f>IF(B39="","",SUM(H39,R39,AC39,AN39,AY39,BJ39))</f>
        <v>29</v>
      </c>
      <c r="BR39" s="55">
        <f t="shared" ref="BR39" si="359">IF(B39="","",MAX(H39,R39,AC39,AN39,AY39,BJ39))</f>
        <v>29</v>
      </c>
      <c r="BS39" s="55">
        <f t="shared" ref="BS39" si="360">IF(B39="","",BQ39-BR39+CK39*0.001+CT39*0.000001)</f>
        <v>1.4014E-2</v>
      </c>
      <c r="BT39" s="55">
        <f t="shared" ref="BT39" si="361">IF(B39="","",RANK(BS39,BS$3:BS$100,1))</f>
        <v>14</v>
      </c>
      <c r="BU39" s="55">
        <f t="shared" ref="BU39" si="362">IF(B39="","",BT39+A39/1000)</f>
        <v>14.019</v>
      </c>
      <c r="BV39" s="55">
        <f t="shared" ref="BV39" si="363">IF(B39="","",RANK(BU39,BU$3:BU$100,1))</f>
        <v>25</v>
      </c>
      <c r="BX39" s="55">
        <f>IF(B39="","",IF(H39="",MAX($A39:$A136),H39))</f>
        <v>29</v>
      </c>
      <c r="BY39" s="55">
        <f t="shared" ref="BY39" si="364">IF(B39="","",IF(R39="",MAX($A39:$A136),R39))</f>
        <v>29</v>
      </c>
      <c r="BZ39" s="55">
        <f t="shared" ref="BZ39" si="365">IF(B39="","",IF(AC39="",MAX($A39:$A136),AC39))</f>
        <v>29</v>
      </c>
      <c r="CA39" s="55">
        <f t="shared" ref="CA39" si="366">IF(B39="","",IF(AN39="",MAX($A39:$A136),AN39))</f>
        <v>29</v>
      </c>
      <c r="CB39" s="55">
        <f t="shared" ref="CB39" si="367">IF(B39="","",IF(AY39="",MAX($A39:$A136),AY39))</f>
        <v>29</v>
      </c>
      <c r="CC39" s="55">
        <f t="shared" ref="CC39" si="368">IF(B39="","",IF(BJ39="",MAX($A39:$A136),BJ39))</f>
        <v>29</v>
      </c>
      <c r="CD39" s="55">
        <f t="shared" ref="CD39" si="369">IF($B39="","",SMALL($BX39:$CB40,1))</f>
        <v>29</v>
      </c>
      <c r="CE39" s="55">
        <f t="shared" ref="CE39" si="370">IF($B39="","",SMALL($BX39:$CB40,CE$2))</f>
        <v>29</v>
      </c>
      <c r="CF39" s="55">
        <f t="shared" ref="CF39" si="371">IF($B39="","",SMALL($BX39:$CB40,CF$2))</f>
        <v>29</v>
      </c>
      <c r="CG39" s="55">
        <f t="shared" ref="CG39" si="372">IF($B39="","",SMALL($BX39:$CB40,CG$2))</f>
        <v>29</v>
      </c>
      <c r="CH39" s="55">
        <f t="shared" ref="CH39" si="373">IF($B39="","",SMALL($BX39:$CB40,CH$2))</f>
        <v>29</v>
      </c>
      <c r="CI39" s="55">
        <f t="shared" ref="CI39" si="374">IF($B39="","",MAX($BX39:$CB40))</f>
        <v>29</v>
      </c>
      <c r="CJ39" s="79">
        <f t="shared" ref="CJ39" si="375">IF(B39="","",CD39*1000000+CE39*10000+CF39*100+CG39+CH39*0.01+CI39*0.0001)</f>
        <v>29292929.2929</v>
      </c>
      <c r="CK39" s="55">
        <f t="shared" ref="CK39" si="376">IF(B39="","",RANK(CJ39,CJ$3:CJ$100,1))</f>
        <v>14</v>
      </c>
      <c r="CL39" s="29"/>
      <c r="CM39" s="29"/>
      <c r="CN39" s="29"/>
      <c r="CO39" s="29"/>
      <c r="CP39" s="29"/>
      <c r="CQ39" s="29"/>
      <c r="CS39" s="55">
        <f t="shared" ref="CS39" si="377">IF(B39="","",MIN(F39,Q39,AB39,AM39,AX39,BI39))</f>
        <v>999</v>
      </c>
      <c r="CT39" s="55">
        <f t="shared" ref="CT39" si="378">IF(B39="","",RANK(CS39,CS$3:CS$100,1))</f>
        <v>14</v>
      </c>
    </row>
    <row r="40" spans="1:98" x14ac:dyDescent="0.25">
      <c r="A40" s="55"/>
      <c r="B40" s="55"/>
      <c r="C40" s="55"/>
      <c r="D40" s="55"/>
      <c r="F40" s="55"/>
      <c r="G40" s="55"/>
      <c r="H40" s="55"/>
      <c r="I40" s="55"/>
      <c r="Q40" s="55"/>
      <c r="R40" s="55"/>
      <c r="AB40" s="55"/>
      <c r="AC40" s="55"/>
      <c r="AM40" s="55"/>
      <c r="AN40" s="55"/>
      <c r="AX40" s="55"/>
      <c r="AY40" s="55"/>
      <c r="BI40" s="55"/>
      <c r="BJ40" s="55"/>
      <c r="BQ40" s="55"/>
      <c r="BR40" s="55"/>
      <c r="BS40" s="55"/>
      <c r="BT40" s="55"/>
      <c r="BU40" s="55"/>
      <c r="BV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79"/>
      <c r="CK40" s="55"/>
      <c r="CL40" s="29"/>
      <c r="CM40" s="29"/>
      <c r="CN40" s="29"/>
      <c r="CO40" s="29"/>
      <c r="CP40" s="29"/>
      <c r="CQ40" s="29"/>
      <c r="CS40" s="55"/>
      <c r="CT40" s="55"/>
    </row>
    <row r="41" spans="1:98" x14ac:dyDescent="0.25">
      <c r="A41" s="55">
        <f>IF(výsledky!A41="","",výsledky!A41)</f>
        <v>20</v>
      </c>
      <c r="B41" s="55" t="str">
        <f>IF(výsledky!B41="","",výsledky!B41)</f>
        <v xml:space="preserve">Kuchař </v>
      </c>
      <c r="C41" s="55" t="str">
        <f>IF(výsledky!C41="","",výsledky!C41)</f>
        <v>Tomáš</v>
      </c>
      <c r="D41" s="55" t="str">
        <f>IF(výsledky!D41="","",výsledky!D41)</f>
        <v>Mniší</v>
      </c>
      <c r="F41" s="55">
        <f>IF(B41="","",MIN(výsledky!O41:O42))</f>
        <v>999</v>
      </c>
      <c r="G41" s="55">
        <f>IF(B41="","",výsledky!Q41)</f>
        <v>18</v>
      </c>
      <c r="H41" s="55">
        <f>IF(B41="","",výsledky!R41)</f>
        <v>29</v>
      </c>
      <c r="I41" s="55">
        <f t="shared" ref="I41" si="379">IF(B41="","",IF(F41=999,MAX(A$3:A$100),RANK(G41,G$3:G$100,1)))</f>
        <v>29</v>
      </c>
      <c r="Q41" s="55" t="str">
        <f>IF($B41="","",IF(výsledky!Z41:Z42="","",MIN(výsledky!Z41:Z42)))</f>
        <v/>
      </c>
      <c r="R41" s="55" t="str">
        <f>IF($B41="","",IF(výsledky!AC41="","",výsledky!AC41))</f>
        <v/>
      </c>
      <c r="AB41" s="55" t="str">
        <f>IF($B41="","",IF(výsledky!AK41:AK42="","",MIN(výsledky!AK41:AK42)))</f>
        <v/>
      </c>
      <c r="AC41" s="55" t="str">
        <f>IF($B41="","",IF(výsledky!AN41="","",výsledky!AN41))</f>
        <v/>
      </c>
      <c r="AM41" s="55" t="str">
        <f>IF($B41="","",IF(výsledky!AV41:AV42="","",MIN(výsledky!AV41:AV42)))</f>
        <v/>
      </c>
      <c r="AN41" s="55" t="str">
        <f>IF($B41="","",IF(výsledky!AY41="","",výsledky!AY41))</f>
        <v/>
      </c>
      <c r="AX41" s="55" t="str">
        <f>IF($B41="","",IF(výsledky!BG41:BG42="","",MIN(výsledky!BG41:BG42)))</f>
        <v/>
      </c>
      <c r="AY41" s="55" t="str">
        <f>IF($B41="","",IF(výsledky!BJ41="","",výsledky!BJ41))</f>
        <v/>
      </c>
      <c r="BI41" s="55" t="str">
        <f>IF($B41="","",IF(výsledky!BR41:BR42="","",MIN(výsledky!BR41:BR42)))</f>
        <v/>
      </c>
      <c r="BJ41" s="55" t="str">
        <f>IF($B41="","",IF(výsledky!BU41="","",výsledky!BU41))</f>
        <v/>
      </c>
      <c r="BQ41" s="55">
        <f>IF(B41="","",SUM(H41,R41,AC41,AN41,AY41,BJ41))</f>
        <v>29</v>
      </c>
      <c r="BR41" s="55">
        <f t="shared" ref="BR41" si="380">IF(B41="","",MAX(H41,R41,AC41,AN41,AY41,BJ41))</f>
        <v>29</v>
      </c>
      <c r="BS41" s="55">
        <f t="shared" ref="BS41" si="381">IF(B41="","",BQ41-BR41+CK41*0.001+CT41*0.000001)</f>
        <v>1.4014E-2</v>
      </c>
      <c r="BT41" s="55">
        <f t="shared" ref="BT41" si="382">IF(B41="","",RANK(BS41,BS$3:BS$100,1))</f>
        <v>14</v>
      </c>
      <c r="BU41" s="55">
        <f t="shared" ref="BU41" si="383">IF(B41="","",BT41+A41/1000)</f>
        <v>14.02</v>
      </c>
      <c r="BV41" s="55">
        <f t="shared" ref="BV41" si="384">IF(B41="","",RANK(BU41,BU$3:BU$100,1))</f>
        <v>26</v>
      </c>
      <c r="BX41" s="55">
        <f>IF(B41="","",IF(H41="",MAX($A41:$A138),H41))</f>
        <v>29</v>
      </c>
      <c r="BY41" s="55">
        <f t="shared" ref="BY41" si="385">IF(B41="","",IF(R41="",MAX($A41:$A138),R41))</f>
        <v>29</v>
      </c>
      <c r="BZ41" s="55">
        <f t="shared" ref="BZ41" si="386">IF(B41="","",IF(AC41="",MAX($A41:$A138),AC41))</f>
        <v>29</v>
      </c>
      <c r="CA41" s="55">
        <f t="shared" ref="CA41" si="387">IF(B41="","",IF(AN41="",MAX($A41:$A138),AN41))</f>
        <v>29</v>
      </c>
      <c r="CB41" s="55">
        <f t="shared" ref="CB41" si="388">IF(B41="","",IF(AY41="",MAX($A41:$A138),AY41))</f>
        <v>29</v>
      </c>
      <c r="CC41" s="55">
        <f t="shared" ref="CC41" si="389">IF(B41="","",IF(BJ41="",MAX($A41:$A138),BJ41))</f>
        <v>29</v>
      </c>
      <c r="CD41" s="55">
        <f t="shared" ref="CD41" si="390">IF($B41="","",SMALL($BX41:$CB42,1))</f>
        <v>29</v>
      </c>
      <c r="CE41" s="55">
        <f t="shared" ref="CE41" si="391">IF($B41="","",SMALL($BX41:$CB42,CE$2))</f>
        <v>29</v>
      </c>
      <c r="CF41" s="55">
        <f t="shared" ref="CF41" si="392">IF($B41="","",SMALL($BX41:$CB42,CF$2))</f>
        <v>29</v>
      </c>
      <c r="CG41" s="55">
        <f t="shared" ref="CG41" si="393">IF($B41="","",SMALL($BX41:$CB42,CG$2))</f>
        <v>29</v>
      </c>
      <c r="CH41" s="55">
        <f t="shared" ref="CH41" si="394">IF($B41="","",SMALL($BX41:$CB42,CH$2))</f>
        <v>29</v>
      </c>
      <c r="CI41" s="55">
        <f t="shared" ref="CI41" si="395">IF($B41="","",MAX($BX41:$CB42))</f>
        <v>29</v>
      </c>
      <c r="CJ41" s="79">
        <f t="shared" ref="CJ41" si="396">IF(B41="","",CD41*1000000+CE41*10000+CF41*100+CG41+CH41*0.01+CI41*0.0001)</f>
        <v>29292929.2929</v>
      </c>
      <c r="CK41" s="55">
        <f t="shared" ref="CK41" si="397">IF(B41="","",RANK(CJ41,CJ$3:CJ$100,1))</f>
        <v>14</v>
      </c>
      <c r="CL41" s="29"/>
      <c r="CM41" s="29"/>
      <c r="CN41" s="29"/>
      <c r="CO41" s="29"/>
      <c r="CP41" s="29"/>
      <c r="CQ41" s="29"/>
      <c r="CS41" s="55">
        <f t="shared" ref="CS41" si="398">IF(B41="","",MIN(F41,Q41,AB41,AM41,AX41,BI41))</f>
        <v>999</v>
      </c>
      <c r="CT41" s="55">
        <f t="shared" ref="CT41" si="399">IF(B41="","",RANK(CS41,CS$3:CS$100,1))</f>
        <v>14</v>
      </c>
    </row>
    <row r="42" spans="1:98" x14ac:dyDescent="0.25">
      <c r="A42" s="55"/>
      <c r="B42" s="55"/>
      <c r="C42" s="55"/>
      <c r="D42" s="55"/>
      <c r="F42" s="55"/>
      <c r="G42" s="55"/>
      <c r="H42" s="55"/>
      <c r="I42" s="55"/>
      <c r="Q42" s="55"/>
      <c r="R42" s="55"/>
      <c r="AB42" s="55"/>
      <c r="AC42" s="55"/>
      <c r="AM42" s="55"/>
      <c r="AN42" s="55"/>
      <c r="AX42" s="55"/>
      <c r="AY42" s="55"/>
      <c r="BI42" s="55"/>
      <c r="BJ42" s="55"/>
      <c r="BQ42" s="55"/>
      <c r="BR42" s="55"/>
      <c r="BS42" s="55"/>
      <c r="BT42" s="55"/>
      <c r="BU42" s="55"/>
      <c r="BV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79"/>
      <c r="CK42" s="55"/>
      <c r="CL42" s="29"/>
      <c r="CM42" s="29"/>
      <c r="CN42" s="29"/>
      <c r="CO42" s="29"/>
      <c r="CP42" s="29"/>
      <c r="CQ42" s="29"/>
      <c r="CS42" s="55"/>
      <c r="CT42" s="55"/>
    </row>
    <row r="43" spans="1:98" x14ac:dyDescent="0.25">
      <c r="A43" s="55">
        <f>IF(výsledky!A43="","",výsledky!A43)</f>
        <v>21</v>
      </c>
      <c r="B43" s="55" t="str">
        <f>IF(výsledky!B43="","",výsledky!B43)</f>
        <v>Němec</v>
      </c>
      <c r="C43" s="55" t="str">
        <f>IF(výsledky!C43="","",výsledky!C43)</f>
        <v>Vít</v>
      </c>
      <c r="D43" s="55" t="str">
        <f>IF(výsledky!D43="","",výsledky!D43)</f>
        <v>Mniší</v>
      </c>
      <c r="F43" s="55">
        <f>IF(B43="","",MIN(výsledky!O43:O44))</f>
        <v>15.3</v>
      </c>
      <c r="G43" s="55">
        <f>IF(B43="","",výsledky!Q43)</f>
        <v>2</v>
      </c>
      <c r="H43" s="55">
        <f>IF(B43="","",výsledky!R43)</f>
        <v>2</v>
      </c>
      <c r="I43" s="55">
        <f t="shared" ref="I43" si="400">IF(B43="","",IF(F43=999,MAX(A$3:A$100),RANK(G43,G$3:G$100,1)))</f>
        <v>2</v>
      </c>
      <c r="Q43" s="55" t="str">
        <f>IF($B43="","",IF(výsledky!Z43:Z44="","",MIN(výsledky!Z43:Z44)))</f>
        <v/>
      </c>
      <c r="R43" s="55" t="str">
        <f>IF($B43="","",IF(výsledky!AC43="","",výsledky!AC43))</f>
        <v/>
      </c>
      <c r="AB43" s="55" t="str">
        <f>IF($B43="","",IF(výsledky!AK43:AK44="","",MIN(výsledky!AK43:AK44)))</f>
        <v/>
      </c>
      <c r="AC43" s="55" t="str">
        <f>IF($B43="","",IF(výsledky!AN43="","",výsledky!AN43))</f>
        <v/>
      </c>
      <c r="AM43" s="55" t="str">
        <f>IF($B43="","",IF(výsledky!AV43:AV44="","",MIN(výsledky!AV43:AV44)))</f>
        <v/>
      </c>
      <c r="AN43" s="55" t="str">
        <f>IF($B43="","",IF(výsledky!AY43="","",výsledky!AY43))</f>
        <v/>
      </c>
      <c r="AX43" s="55" t="str">
        <f>IF($B43="","",IF(výsledky!BG43:BG44="","",MIN(výsledky!BG43:BG44)))</f>
        <v/>
      </c>
      <c r="AY43" s="55" t="str">
        <f>IF($B43="","",IF(výsledky!BJ43="","",výsledky!BJ43))</f>
        <v/>
      </c>
      <c r="BI43" s="55" t="str">
        <f>IF($B43="","",IF(výsledky!BR43:BR44="","",MIN(výsledky!BR43:BR44)))</f>
        <v/>
      </c>
      <c r="BJ43" s="55" t="str">
        <f>IF($B43="","",IF(výsledky!BU43="","",výsledky!BU43))</f>
        <v/>
      </c>
      <c r="BQ43" s="55">
        <f>IF(B43="","",SUM(H43,R43,AC43,AN43,AY43,BJ43))</f>
        <v>2</v>
      </c>
      <c r="BR43" s="55">
        <f t="shared" ref="BR43" si="401">IF(B43="","",MAX(H43,R43,AC43,AN43,AY43,BJ43))</f>
        <v>2</v>
      </c>
      <c r="BS43" s="55">
        <f t="shared" ref="BS43" si="402">IF(B43="","",BQ43-BR43+CK43*0.001+CT43*0.000001)</f>
        <v>2.0019999999999999E-3</v>
      </c>
      <c r="BT43" s="55">
        <f t="shared" ref="BT43" si="403">IF(B43="","",RANK(BS43,BS$3:BS$100,1))</f>
        <v>2</v>
      </c>
      <c r="BU43" s="55">
        <f t="shared" ref="BU43" si="404">IF(B43="","",BT43+A43/1000)</f>
        <v>2.0209999999999999</v>
      </c>
      <c r="BV43" s="55">
        <f t="shared" ref="BV43" si="405">IF(B43="","",RANK(BU43,BU$3:BU$100,1))</f>
        <v>2</v>
      </c>
      <c r="BX43" s="55">
        <f>IF(B43="","",IF(H43="",MAX($A43:$A140),H43))</f>
        <v>2</v>
      </c>
      <c r="BY43" s="55">
        <f t="shared" ref="BY43" si="406">IF(B43="","",IF(R43="",MAX($A43:$A140),R43))</f>
        <v>29</v>
      </c>
      <c r="BZ43" s="55">
        <f t="shared" ref="BZ43" si="407">IF(B43="","",IF(AC43="",MAX($A43:$A140),AC43))</f>
        <v>29</v>
      </c>
      <c r="CA43" s="55">
        <f t="shared" ref="CA43" si="408">IF(B43="","",IF(AN43="",MAX($A43:$A140),AN43))</f>
        <v>29</v>
      </c>
      <c r="CB43" s="55">
        <f t="shared" ref="CB43" si="409">IF(B43="","",IF(AY43="",MAX($A43:$A140),AY43))</f>
        <v>29</v>
      </c>
      <c r="CC43" s="55">
        <f t="shared" ref="CC43" si="410">IF(B43="","",IF(BJ43="",MAX($A43:$A140),BJ43))</f>
        <v>29</v>
      </c>
      <c r="CD43" s="55">
        <f t="shared" ref="CD43" si="411">IF($B43="","",SMALL($BX43:$CB44,1))</f>
        <v>2</v>
      </c>
      <c r="CE43" s="55">
        <f t="shared" ref="CE43" si="412">IF($B43="","",SMALL($BX43:$CB44,CE$2))</f>
        <v>29</v>
      </c>
      <c r="CF43" s="55">
        <f t="shared" ref="CF43" si="413">IF($B43="","",SMALL($BX43:$CB44,CF$2))</f>
        <v>29</v>
      </c>
      <c r="CG43" s="55">
        <f t="shared" ref="CG43" si="414">IF($B43="","",SMALL($BX43:$CB44,CG$2))</f>
        <v>29</v>
      </c>
      <c r="CH43" s="55">
        <f t="shared" ref="CH43" si="415">IF($B43="","",SMALL($BX43:$CB44,CH$2))</f>
        <v>29</v>
      </c>
      <c r="CI43" s="55">
        <f t="shared" ref="CI43" si="416">IF($B43="","",MAX($BX43:$CB44))</f>
        <v>29</v>
      </c>
      <c r="CJ43" s="79">
        <f t="shared" ref="CJ43" si="417">IF(B43="","",CD43*1000000+CE43*10000+CF43*100+CG43+CH43*0.01+CI43*0.0001)</f>
        <v>2292929.2929000002</v>
      </c>
      <c r="CK43" s="55">
        <f t="shared" ref="CK43" si="418">IF(B43="","",RANK(CJ43,CJ$3:CJ$100,1))</f>
        <v>2</v>
      </c>
      <c r="CL43" s="29"/>
      <c r="CM43" s="29"/>
      <c r="CN43" s="29"/>
      <c r="CO43" s="29"/>
      <c r="CP43" s="29"/>
      <c r="CQ43" s="29"/>
      <c r="CS43" s="55">
        <f t="shared" ref="CS43" si="419">IF(B43="","",MIN(F43,Q43,AB43,AM43,AX43,BI43))</f>
        <v>15.3</v>
      </c>
      <c r="CT43" s="55">
        <f t="shared" ref="CT43" si="420">IF(B43="","",RANK(CS43,CS$3:CS$100,1))</f>
        <v>2</v>
      </c>
    </row>
    <row r="44" spans="1:98" x14ac:dyDescent="0.25">
      <c r="A44" s="55"/>
      <c r="B44" s="55"/>
      <c r="C44" s="55"/>
      <c r="D44" s="55"/>
      <c r="F44" s="55"/>
      <c r="G44" s="55"/>
      <c r="H44" s="55"/>
      <c r="I44" s="55"/>
      <c r="Q44" s="55"/>
      <c r="R44" s="55"/>
      <c r="AB44" s="55"/>
      <c r="AC44" s="55"/>
      <c r="AM44" s="55"/>
      <c r="AN44" s="55"/>
      <c r="AX44" s="55"/>
      <c r="AY44" s="55"/>
      <c r="BI44" s="55"/>
      <c r="BJ44" s="55"/>
      <c r="BQ44" s="55"/>
      <c r="BR44" s="55"/>
      <c r="BS44" s="55"/>
      <c r="BT44" s="55"/>
      <c r="BU44" s="55"/>
      <c r="BV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79"/>
      <c r="CK44" s="55"/>
      <c r="CL44" s="29"/>
      <c r="CM44" s="29"/>
      <c r="CN44" s="29"/>
      <c r="CO44" s="29"/>
      <c r="CP44" s="29"/>
      <c r="CQ44" s="29"/>
      <c r="CS44" s="55"/>
      <c r="CT44" s="55"/>
    </row>
    <row r="45" spans="1:98" x14ac:dyDescent="0.25">
      <c r="A45" s="55">
        <f>IF(výsledky!A45="","",výsledky!A45)</f>
        <v>22</v>
      </c>
      <c r="B45" s="55" t="str">
        <f>IF(výsledky!B45="","",výsledky!B45)</f>
        <v>Šablatura</v>
      </c>
      <c r="C45" s="55" t="str">
        <f>IF(výsledky!C45="","",výsledky!C45)</f>
        <v>Matyáš</v>
      </c>
      <c r="D45" s="55" t="str">
        <f>IF(výsledky!D45="","",výsledky!D45)</f>
        <v>Mniší</v>
      </c>
      <c r="F45" s="55">
        <f>IF(B45="","",MIN(výsledky!O45:O46))</f>
        <v>17.11</v>
      </c>
      <c r="G45" s="55">
        <f>IF(B45="","",výsledky!Q45)</f>
        <v>4</v>
      </c>
      <c r="H45" s="55">
        <f>IF(B45="","",výsledky!R45)</f>
        <v>4</v>
      </c>
      <c r="I45" s="55">
        <f t="shared" ref="I45" si="421">IF(B45="","",IF(F45=999,MAX(A$3:A$100),RANK(G45,G$3:G$100,1)))</f>
        <v>4</v>
      </c>
      <c r="Q45" s="55" t="str">
        <f>IF($B45="","",IF(výsledky!Z45:Z46="","",MIN(výsledky!Z45:Z46)))</f>
        <v/>
      </c>
      <c r="R45" s="55" t="str">
        <f>IF($B45="","",IF(výsledky!AC45="","",výsledky!AC45))</f>
        <v/>
      </c>
      <c r="AB45" s="55" t="str">
        <f>IF($B45="","",IF(výsledky!AK45:AK46="","",MIN(výsledky!AK45:AK46)))</f>
        <v/>
      </c>
      <c r="AC45" s="55" t="str">
        <f>IF($B45="","",IF(výsledky!AN45="","",výsledky!AN45))</f>
        <v/>
      </c>
      <c r="AM45" s="55" t="str">
        <f>IF($B45="","",IF(výsledky!AV45:AV46="","",MIN(výsledky!AV45:AV46)))</f>
        <v/>
      </c>
      <c r="AN45" s="55" t="str">
        <f>IF($B45="","",IF(výsledky!AY45="","",výsledky!AY45))</f>
        <v/>
      </c>
      <c r="AX45" s="55" t="str">
        <f>IF($B45="","",IF(výsledky!BG45:BG46="","",MIN(výsledky!BG45:BG46)))</f>
        <v/>
      </c>
      <c r="AY45" s="55" t="str">
        <f>IF($B45="","",IF(výsledky!BJ45="","",výsledky!BJ45))</f>
        <v/>
      </c>
      <c r="BI45" s="55" t="str">
        <f>IF($B45="","",IF(výsledky!BR45:BR46="","",MIN(výsledky!BR45:BR46)))</f>
        <v/>
      </c>
      <c r="BJ45" s="55" t="str">
        <f>IF($B45="","",IF(výsledky!BU45="","",výsledky!BU45))</f>
        <v/>
      </c>
      <c r="BQ45" s="55">
        <f>IF(B45="","",SUM(H45,R45,AC45,AN45,AY45,BJ45))</f>
        <v>4</v>
      </c>
      <c r="BR45" s="55">
        <f t="shared" ref="BR45" si="422">IF(B45="","",MAX(H45,R45,AC45,AN45,AY45,BJ45))</f>
        <v>4</v>
      </c>
      <c r="BS45" s="55">
        <f t="shared" ref="BS45" si="423">IF(B45="","",BQ45-BR45+CK45*0.001+CT45*0.000001)</f>
        <v>4.0039999999999997E-3</v>
      </c>
      <c r="BT45" s="55">
        <f t="shared" ref="BT45" si="424">IF(B45="","",RANK(BS45,BS$3:BS$100,1))</f>
        <v>4</v>
      </c>
      <c r="BU45" s="55">
        <f t="shared" ref="BU45" si="425">IF(B45="","",BT45+A45/1000)</f>
        <v>4.0220000000000002</v>
      </c>
      <c r="BV45" s="55">
        <f t="shared" ref="BV45" si="426">IF(B45="","",RANK(BU45,BU$3:BU$100,1))</f>
        <v>4</v>
      </c>
      <c r="BX45" s="55">
        <f>IF(B45="","",IF(H45="",MAX($A45:$A142),H45))</f>
        <v>4</v>
      </c>
      <c r="BY45" s="55">
        <f t="shared" ref="BY45" si="427">IF(B45="","",IF(R45="",MAX($A45:$A142),R45))</f>
        <v>29</v>
      </c>
      <c r="BZ45" s="55">
        <f t="shared" ref="BZ45" si="428">IF(B45="","",IF(AC45="",MAX($A45:$A142),AC45))</f>
        <v>29</v>
      </c>
      <c r="CA45" s="55">
        <f t="shared" ref="CA45" si="429">IF(B45="","",IF(AN45="",MAX($A45:$A142),AN45))</f>
        <v>29</v>
      </c>
      <c r="CB45" s="55">
        <f t="shared" ref="CB45" si="430">IF(B45="","",IF(AY45="",MAX($A45:$A142),AY45))</f>
        <v>29</v>
      </c>
      <c r="CC45" s="55">
        <f t="shared" ref="CC45" si="431">IF(B45="","",IF(BJ45="",MAX($A45:$A142),BJ45))</f>
        <v>29</v>
      </c>
      <c r="CD45" s="55">
        <f t="shared" ref="CD45" si="432">IF($B45="","",SMALL($BX45:$CB46,1))</f>
        <v>4</v>
      </c>
      <c r="CE45" s="55">
        <f t="shared" ref="CE45" si="433">IF($B45="","",SMALL($BX45:$CB46,CE$2))</f>
        <v>29</v>
      </c>
      <c r="CF45" s="55">
        <f t="shared" ref="CF45" si="434">IF($B45="","",SMALL($BX45:$CB46,CF$2))</f>
        <v>29</v>
      </c>
      <c r="CG45" s="55">
        <f t="shared" ref="CG45" si="435">IF($B45="","",SMALL($BX45:$CB46,CG$2))</f>
        <v>29</v>
      </c>
      <c r="CH45" s="55">
        <f t="shared" ref="CH45" si="436">IF($B45="","",SMALL($BX45:$CB46,CH$2))</f>
        <v>29</v>
      </c>
      <c r="CI45" s="55">
        <f t="shared" ref="CI45" si="437">IF($B45="","",MAX($BX45:$CB46))</f>
        <v>29</v>
      </c>
      <c r="CJ45" s="79">
        <f t="shared" ref="CJ45" si="438">IF(B45="","",CD45*1000000+CE45*10000+CF45*100+CG45+CH45*0.01+CI45*0.0001)</f>
        <v>4292929.2928999998</v>
      </c>
      <c r="CK45" s="55">
        <f t="shared" ref="CK45" si="439">IF(B45="","",RANK(CJ45,CJ$3:CJ$100,1))</f>
        <v>4</v>
      </c>
      <c r="CL45" s="29"/>
      <c r="CM45" s="29"/>
      <c r="CN45" s="29"/>
      <c r="CO45" s="29"/>
      <c r="CP45" s="29"/>
      <c r="CQ45" s="29"/>
      <c r="CS45" s="55">
        <f t="shared" ref="CS45" si="440">IF(B45="","",MIN(F45,Q45,AB45,AM45,AX45,BI45))</f>
        <v>17.11</v>
      </c>
      <c r="CT45" s="55">
        <f t="shared" ref="CT45" si="441">IF(B45="","",RANK(CS45,CS$3:CS$100,1))</f>
        <v>4</v>
      </c>
    </row>
    <row r="46" spans="1:98" x14ac:dyDescent="0.25">
      <c r="A46" s="55"/>
      <c r="B46" s="55"/>
      <c r="C46" s="55"/>
      <c r="D46" s="55"/>
      <c r="F46" s="55"/>
      <c r="G46" s="55"/>
      <c r="H46" s="55"/>
      <c r="I46" s="55"/>
      <c r="Q46" s="55"/>
      <c r="R46" s="55"/>
      <c r="AB46" s="55"/>
      <c r="AC46" s="55"/>
      <c r="AM46" s="55"/>
      <c r="AN46" s="55"/>
      <c r="AX46" s="55"/>
      <c r="AY46" s="55"/>
      <c r="BI46" s="55"/>
      <c r="BJ46" s="55"/>
      <c r="BQ46" s="55"/>
      <c r="BR46" s="55"/>
      <c r="BS46" s="55"/>
      <c r="BT46" s="55"/>
      <c r="BU46" s="55"/>
      <c r="BV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79"/>
      <c r="CK46" s="55"/>
      <c r="CL46" s="29"/>
      <c r="CM46" s="29"/>
      <c r="CN46" s="29"/>
      <c r="CO46" s="29"/>
      <c r="CP46" s="29"/>
      <c r="CQ46" s="29"/>
      <c r="CS46" s="55"/>
      <c r="CT46" s="55"/>
    </row>
    <row r="47" spans="1:98" x14ac:dyDescent="0.25">
      <c r="A47" s="55">
        <f>IF(výsledky!A47="","",výsledky!A47)</f>
        <v>23</v>
      </c>
      <c r="B47" s="55" t="str">
        <f>IF(výsledky!B47="","",výsledky!B47)</f>
        <v xml:space="preserve">Škrabal </v>
      </c>
      <c r="C47" s="55" t="str">
        <f>IF(výsledky!C47="","",výsledky!C47)</f>
        <v>Jakub</v>
      </c>
      <c r="D47" s="55" t="str">
        <f>IF(výsledky!D47="","",výsledky!D47)</f>
        <v>Mniší</v>
      </c>
      <c r="F47" s="55">
        <f>IF(B47="","",MIN(výsledky!O47:O48))</f>
        <v>18.93</v>
      </c>
      <c r="G47" s="55">
        <f>IF(B47="","",výsledky!Q47)</f>
        <v>6</v>
      </c>
      <c r="H47" s="55">
        <f>IF(B47="","",výsledky!R47)</f>
        <v>6</v>
      </c>
      <c r="I47" s="55">
        <f t="shared" ref="I47" si="442">IF(B47="","",IF(F47=999,MAX(A$3:A$100),RANK(G47,G$3:G$100,1)))</f>
        <v>6</v>
      </c>
      <c r="Q47" s="55" t="str">
        <f>IF($B47="","",IF(výsledky!Z47:Z48="","",MIN(výsledky!Z47:Z48)))</f>
        <v/>
      </c>
      <c r="R47" s="55" t="str">
        <f>IF($B47="","",IF(výsledky!AC47="","",výsledky!AC47))</f>
        <v/>
      </c>
      <c r="AB47" s="55" t="str">
        <f>IF($B47="","",IF(výsledky!AK47:AK48="","",MIN(výsledky!AK47:AK48)))</f>
        <v/>
      </c>
      <c r="AC47" s="55" t="str">
        <f>IF($B47="","",IF(výsledky!AN47="","",výsledky!AN47))</f>
        <v/>
      </c>
      <c r="AM47" s="55" t="str">
        <f>IF($B47="","",IF(výsledky!AV47:AV48="","",MIN(výsledky!AV47:AV48)))</f>
        <v/>
      </c>
      <c r="AN47" s="55" t="str">
        <f>IF($B47="","",IF(výsledky!AY47="","",výsledky!AY47))</f>
        <v/>
      </c>
      <c r="AX47" s="55" t="str">
        <f>IF($B47="","",IF(výsledky!BG47:BG48="","",MIN(výsledky!BG47:BG48)))</f>
        <v/>
      </c>
      <c r="AY47" s="55" t="str">
        <f>IF($B47="","",IF(výsledky!BJ47="","",výsledky!BJ47))</f>
        <v/>
      </c>
      <c r="BI47" s="55" t="str">
        <f>IF($B47="","",IF(výsledky!BR47:BR48="","",MIN(výsledky!BR47:BR48)))</f>
        <v/>
      </c>
      <c r="BJ47" s="55" t="str">
        <f>IF($B47="","",IF(výsledky!BU47="","",výsledky!BU47))</f>
        <v/>
      </c>
      <c r="BQ47" s="55">
        <f>IF(B47="","",SUM(H47,R47,AC47,AN47,AY47,BJ47))</f>
        <v>6</v>
      </c>
      <c r="BR47" s="55">
        <f t="shared" ref="BR47" si="443">IF(B47="","",MAX(H47,R47,AC47,AN47,AY47,BJ47))</f>
        <v>6</v>
      </c>
      <c r="BS47" s="55">
        <f t="shared" ref="BS47" si="444">IF(B47="","",BQ47-BR47+CK47*0.001+CT47*0.000001)</f>
        <v>6.0060000000000001E-3</v>
      </c>
      <c r="BT47" s="55">
        <f t="shared" ref="BT47" si="445">IF(B47="","",RANK(BS47,BS$3:BS$100,1))</f>
        <v>6</v>
      </c>
      <c r="BU47" s="55">
        <f t="shared" ref="BU47" si="446">IF(B47="","",BT47+A47/1000)</f>
        <v>6.0229999999999997</v>
      </c>
      <c r="BV47" s="55">
        <f t="shared" ref="BV47" si="447">IF(B47="","",RANK(BU47,BU$3:BU$100,1))</f>
        <v>6</v>
      </c>
      <c r="BX47" s="55">
        <f>IF(B47="","",IF(H47="",MAX($A47:$A144),H47))</f>
        <v>6</v>
      </c>
      <c r="BY47" s="55">
        <f t="shared" ref="BY47" si="448">IF(B47="","",IF(R47="",MAX($A47:$A144),R47))</f>
        <v>29</v>
      </c>
      <c r="BZ47" s="55">
        <f t="shared" ref="BZ47" si="449">IF(B47="","",IF(AC47="",MAX($A47:$A144),AC47))</f>
        <v>29</v>
      </c>
      <c r="CA47" s="55">
        <f t="shared" ref="CA47" si="450">IF(B47="","",IF(AN47="",MAX($A47:$A144),AN47))</f>
        <v>29</v>
      </c>
      <c r="CB47" s="55">
        <f t="shared" ref="CB47" si="451">IF(B47="","",IF(AY47="",MAX($A47:$A144),AY47))</f>
        <v>29</v>
      </c>
      <c r="CC47" s="55">
        <f t="shared" ref="CC47" si="452">IF(B47="","",IF(BJ47="",MAX($A47:$A144),BJ47))</f>
        <v>29</v>
      </c>
      <c r="CD47" s="55">
        <f t="shared" ref="CD47" si="453">IF($B47="","",SMALL($BX47:$CB48,1))</f>
        <v>6</v>
      </c>
      <c r="CE47" s="55">
        <f t="shared" ref="CE47" si="454">IF($B47="","",SMALL($BX47:$CB48,CE$2))</f>
        <v>29</v>
      </c>
      <c r="CF47" s="55">
        <f t="shared" ref="CF47" si="455">IF($B47="","",SMALL($BX47:$CB48,CF$2))</f>
        <v>29</v>
      </c>
      <c r="CG47" s="55">
        <f t="shared" ref="CG47" si="456">IF($B47="","",SMALL($BX47:$CB48,CG$2))</f>
        <v>29</v>
      </c>
      <c r="CH47" s="55">
        <f t="shared" ref="CH47" si="457">IF($B47="","",SMALL($BX47:$CB48,CH$2))</f>
        <v>29</v>
      </c>
      <c r="CI47" s="55">
        <f t="shared" ref="CI47" si="458">IF($B47="","",MAX($BX47:$CB48))</f>
        <v>29</v>
      </c>
      <c r="CJ47" s="79">
        <f t="shared" ref="CJ47" si="459">IF(B47="","",CD47*1000000+CE47*10000+CF47*100+CG47+CH47*0.01+CI47*0.0001)</f>
        <v>6292929.2928999998</v>
      </c>
      <c r="CK47" s="55">
        <f t="shared" ref="CK47" si="460">IF(B47="","",RANK(CJ47,CJ$3:CJ$100,1))</f>
        <v>6</v>
      </c>
      <c r="CL47" s="29"/>
      <c r="CM47" s="29"/>
      <c r="CN47" s="29"/>
      <c r="CO47" s="29"/>
      <c r="CP47" s="29"/>
      <c r="CQ47" s="29"/>
      <c r="CS47" s="55">
        <f t="shared" ref="CS47" si="461">IF(B47="","",MIN(F47,Q47,AB47,AM47,AX47,BI47))</f>
        <v>18.93</v>
      </c>
      <c r="CT47" s="55">
        <f t="shared" ref="CT47" si="462">IF(B47="","",RANK(CS47,CS$3:CS$100,1))</f>
        <v>6</v>
      </c>
    </row>
    <row r="48" spans="1:98" x14ac:dyDescent="0.25">
      <c r="A48" s="55"/>
      <c r="B48" s="55"/>
      <c r="C48" s="55"/>
      <c r="D48" s="55"/>
      <c r="F48" s="55"/>
      <c r="G48" s="55"/>
      <c r="H48" s="55"/>
      <c r="I48" s="55"/>
      <c r="Q48" s="55"/>
      <c r="R48" s="55"/>
      <c r="AB48" s="55"/>
      <c r="AC48" s="55"/>
      <c r="AM48" s="55"/>
      <c r="AN48" s="55"/>
      <c r="AX48" s="55"/>
      <c r="AY48" s="55"/>
      <c r="BI48" s="55"/>
      <c r="BJ48" s="55"/>
      <c r="BQ48" s="55"/>
      <c r="BR48" s="55"/>
      <c r="BS48" s="55"/>
      <c r="BT48" s="55"/>
      <c r="BU48" s="55"/>
      <c r="BV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79"/>
      <c r="CK48" s="55"/>
      <c r="CL48" s="29"/>
      <c r="CM48" s="29"/>
      <c r="CN48" s="29"/>
      <c r="CO48" s="29"/>
      <c r="CP48" s="29"/>
      <c r="CQ48" s="29"/>
      <c r="CS48" s="55"/>
      <c r="CT48" s="55"/>
    </row>
    <row r="49" spans="1:98" x14ac:dyDescent="0.25">
      <c r="A49" s="55">
        <f>IF(výsledky!A49="","",výsledky!A49)</f>
        <v>24</v>
      </c>
      <c r="B49" s="55" t="str">
        <f>IF(výsledky!B49="","",výsledky!B49)</f>
        <v xml:space="preserve">Zahradník </v>
      </c>
      <c r="C49" s="55" t="str">
        <f>IF(výsledky!C49="","",výsledky!C49)</f>
        <v>Filip</v>
      </c>
      <c r="D49" s="55" t="str">
        <f>IF(výsledky!D49="","",výsledky!D49)</f>
        <v>Mniší</v>
      </c>
      <c r="F49" s="55">
        <f>IF(B49="","",MIN(výsledky!O49:O50))</f>
        <v>14.95</v>
      </c>
      <c r="G49" s="55">
        <f>IF(B49="","",výsledky!Q49)</f>
        <v>1</v>
      </c>
      <c r="H49" s="55">
        <f>IF(B49="","",výsledky!R49)</f>
        <v>1</v>
      </c>
      <c r="I49" s="55">
        <f t="shared" ref="I49" si="463">IF(B49="","",IF(F49=999,MAX(A$3:A$100),RANK(G49,G$3:G$100,1)))</f>
        <v>1</v>
      </c>
      <c r="Q49" s="55" t="str">
        <f>IF($B49="","",IF(výsledky!Z49:Z50="","",MIN(výsledky!Z49:Z50)))</f>
        <v/>
      </c>
      <c r="R49" s="55" t="str">
        <f>IF($B49="","",IF(výsledky!AC49="","",výsledky!AC49))</f>
        <v/>
      </c>
      <c r="AB49" s="55" t="str">
        <f>IF($B49="","",IF(výsledky!AK49:AK50="","",MIN(výsledky!AK49:AK50)))</f>
        <v/>
      </c>
      <c r="AC49" s="55" t="str">
        <f>IF($B49="","",IF(výsledky!AN49="","",výsledky!AN49))</f>
        <v/>
      </c>
      <c r="AM49" s="55" t="str">
        <f>IF($B49="","",IF(výsledky!AV49:AV50="","",MIN(výsledky!AV49:AV50)))</f>
        <v/>
      </c>
      <c r="AN49" s="55" t="str">
        <f>IF($B49="","",IF(výsledky!AY49="","",výsledky!AY49))</f>
        <v/>
      </c>
      <c r="AX49" s="55" t="str">
        <f>IF($B49="","",IF(výsledky!BG49:BG50="","",MIN(výsledky!BG49:BG50)))</f>
        <v/>
      </c>
      <c r="AY49" s="55" t="str">
        <f>IF($B49="","",IF(výsledky!BJ49="","",výsledky!BJ49))</f>
        <v/>
      </c>
      <c r="BI49" s="55" t="str">
        <f>IF($B49="","",IF(výsledky!BR49:BR50="","",MIN(výsledky!BR49:BR50)))</f>
        <v/>
      </c>
      <c r="BJ49" s="55" t="str">
        <f>IF($B49="","",IF(výsledky!BU49="","",výsledky!BU49))</f>
        <v/>
      </c>
      <c r="BQ49" s="55">
        <f>IF(B49="","",SUM(H49,R49,AC49,AN49,AY49,BJ49))</f>
        <v>1</v>
      </c>
      <c r="BR49" s="55">
        <f t="shared" ref="BR49" si="464">IF(B49="","",MAX(H49,R49,AC49,AN49,AY49,BJ49))</f>
        <v>1</v>
      </c>
      <c r="BS49" s="55">
        <f t="shared" ref="BS49" si="465">IF(B49="","",BQ49-BR49+CK49*0.001+CT49*0.000001)</f>
        <v>1.0009999999999999E-3</v>
      </c>
      <c r="BT49" s="55">
        <f t="shared" ref="BT49" si="466">IF(B49="","",RANK(BS49,BS$3:BS$100,1))</f>
        <v>1</v>
      </c>
      <c r="BU49" s="55">
        <f t="shared" ref="BU49" si="467">IF(B49="","",BT49+A49/1000)</f>
        <v>1.024</v>
      </c>
      <c r="BV49" s="55">
        <f t="shared" ref="BV49" si="468">IF(B49="","",RANK(BU49,BU$3:BU$100,1))</f>
        <v>1</v>
      </c>
      <c r="BX49" s="55">
        <f>IF(B49="","",IF(H49="",MAX($A49:$A146),H49))</f>
        <v>1</v>
      </c>
      <c r="BY49" s="55">
        <f t="shared" ref="BY49" si="469">IF(B49="","",IF(R49="",MAX($A49:$A146),R49))</f>
        <v>29</v>
      </c>
      <c r="BZ49" s="55">
        <f t="shared" ref="BZ49" si="470">IF(B49="","",IF(AC49="",MAX($A49:$A146),AC49))</f>
        <v>29</v>
      </c>
      <c r="CA49" s="55">
        <f t="shared" ref="CA49" si="471">IF(B49="","",IF(AN49="",MAX($A49:$A146),AN49))</f>
        <v>29</v>
      </c>
      <c r="CB49" s="55">
        <f t="shared" ref="CB49" si="472">IF(B49="","",IF(AY49="",MAX($A49:$A146),AY49))</f>
        <v>29</v>
      </c>
      <c r="CC49" s="55">
        <f t="shared" ref="CC49" si="473">IF(B49="","",IF(BJ49="",MAX($A49:$A146),BJ49))</f>
        <v>29</v>
      </c>
      <c r="CD49" s="55">
        <f t="shared" ref="CD49" si="474">IF($B49="","",SMALL($BX49:$CB50,1))</f>
        <v>1</v>
      </c>
      <c r="CE49" s="55">
        <f t="shared" ref="CE49" si="475">IF($B49="","",SMALL($BX49:$CB50,CE$2))</f>
        <v>29</v>
      </c>
      <c r="CF49" s="55">
        <f t="shared" ref="CF49" si="476">IF($B49="","",SMALL($BX49:$CB50,CF$2))</f>
        <v>29</v>
      </c>
      <c r="CG49" s="55">
        <f t="shared" ref="CG49" si="477">IF($B49="","",SMALL($BX49:$CB50,CG$2))</f>
        <v>29</v>
      </c>
      <c r="CH49" s="55">
        <f t="shared" ref="CH49" si="478">IF($B49="","",SMALL($BX49:$CB50,CH$2))</f>
        <v>29</v>
      </c>
      <c r="CI49" s="55">
        <f t="shared" ref="CI49" si="479">IF($B49="","",MAX($BX49:$CB50))</f>
        <v>29</v>
      </c>
      <c r="CJ49" s="79">
        <f t="shared" ref="CJ49" si="480">IF(B49="","",CD49*1000000+CE49*10000+CF49*100+CG49+CH49*0.01+CI49*0.0001)</f>
        <v>1292929.2929</v>
      </c>
      <c r="CK49" s="55">
        <f t="shared" ref="CK49" si="481">IF(B49="","",RANK(CJ49,CJ$3:CJ$100,1))</f>
        <v>1</v>
      </c>
      <c r="CL49" s="29"/>
      <c r="CM49" s="29"/>
      <c r="CN49" s="29"/>
      <c r="CO49" s="29"/>
      <c r="CP49" s="29"/>
      <c r="CQ49" s="29"/>
      <c r="CS49" s="55">
        <f t="shared" ref="CS49" si="482">IF(B49="","",MIN(F49,Q49,AB49,AM49,AX49,BI49))</f>
        <v>14.95</v>
      </c>
      <c r="CT49" s="55">
        <f t="shared" ref="CT49" si="483">IF(B49="","",RANK(CS49,CS$3:CS$100,1))</f>
        <v>1</v>
      </c>
    </row>
    <row r="50" spans="1:98" x14ac:dyDescent="0.25">
      <c r="A50" s="55"/>
      <c r="B50" s="55"/>
      <c r="C50" s="55"/>
      <c r="D50" s="55"/>
      <c r="F50" s="55"/>
      <c r="G50" s="55"/>
      <c r="H50" s="55"/>
      <c r="I50" s="55"/>
      <c r="Q50" s="55"/>
      <c r="R50" s="55"/>
      <c r="AB50" s="55"/>
      <c r="AC50" s="55"/>
      <c r="AM50" s="55"/>
      <c r="AN50" s="55"/>
      <c r="AX50" s="55"/>
      <c r="AY50" s="55"/>
      <c r="BI50" s="55"/>
      <c r="BJ50" s="55"/>
      <c r="BQ50" s="55"/>
      <c r="BR50" s="55"/>
      <c r="BS50" s="55"/>
      <c r="BT50" s="55"/>
      <c r="BU50" s="55"/>
      <c r="BV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79"/>
      <c r="CK50" s="55"/>
      <c r="CL50" s="29"/>
      <c r="CM50" s="29"/>
      <c r="CN50" s="29"/>
      <c r="CO50" s="29"/>
      <c r="CP50" s="29"/>
      <c r="CQ50" s="29"/>
      <c r="CS50" s="55"/>
      <c r="CT50" s="55"/>
    </row>
    <row r="51" spans="1:98" x14ac:dyDescent="0.25">
      <c r="A51" s="55">
        <f>IF(výsledky!A51="","",výsledky!A51)</f>
        <v>25</v>
      </c>
      <c r="B51" s="55" t="str">
        <f>IF(výsledky!B51="","",výsledky!B51)</f>
        <v>PUMPRLA</v>
      </c>
      <c r="C51" s="55" t="str">
        <f>IF(výsledky!C51="","",výsledky!C51)</f>
        <v>DANIEL</v>
      </c>
      <c r="D51" s="55" t="str">
        <f>IF(výsledky!D51="","",výsledky!D51)</f>
        <v>Prchalov</v>
      </c>
      <c r="F51" s="55">
        <f>IF(B51="","",MIN(výsledky!O51:O52))</f>
        <v>33.19</v>
      </c>
      <c r="G51" s="55">
        <f>IF(B51="","",výsledky!Q51)</f>
        <v>16</v>
      </c>
      <c r="H51" s="55">
        <f>IF(B51="","",výsledky!R51)</f>
        <v>13</v>
      </c>
      <c r="I51" s="55">
        <f t="shared" ref="I51" si="484">IF(B51="","",IF(F51=999,MAX(A$3:A$100),RANK(G51,G$3:G$100,1)))</f>
        <v>13</v>
      </c>
      <c r="Q51" s="55" t="str">
        <f>IF($B51="","",IF(výsledky!Z51:Z52="","",MIN(výsledky!Z51:Z52)))</f>
        <v/>
      </c>
      <c r="R51" s="55" t="str">
        <f>IF($B51="","",IF(výsledky!AC51="","",výsledky!AC51))</f>
        <v/>
      </c>
      <c r="AB51" s="55" t="str">
        <f>IF($B51="","",IF(výsledky!AK51:AK52="","",MIN(výsledky!AK51:AK52)))</f>
        <v/>
      </c>
      <c r="AC51" s="55" t="str">
        <f>IF($B51="","",IF(výsledky!AN51="","",výsledky!AN51))</f>
        <v/>
      </c>
      <c r="AM51" s="55" t="str">
        <f>IF($B51="","",IF(výsledky!AV51:AV52="","",MIN(výsledky!AV51:AV52)))</f>
        <v/>
      </c>
      <c r="AN51" s="55" t="str">
        <f>IF($B51="","",IF(výsledky!AY51="","",výsledky!AY51))</f>
        <v/>
      </c>
      <c r="AX51" s="55" t="str">
        <f>IF($B51="","",IF(výsledky!BG51:BG52="","",MIN(výsledky!BG51:BG52)))</f>
        <v/>
      </c>
      <c r="AY51" s="55" t="str">
        <f>IF($B51="","",IF(výsledky!BJ51="","",výsledky!BJ51))</f>
        <v/>
      </c>
      <c r="BI51" s="55" t="str">
        <f>IF($B51="","",IF(výsledky!BR51:BR52="","",MIN(výsledky!BR51:BR52)))</f>
        <v/>
      </c>
      <c r="BJ51" s="55" t="str">
        <f>IF($B51="","",IF(výsledky!BU51="","",výsledky!BU51))</f>
        <v/>
      </c>
      <c r="BQ51" s="55">
        <f>IF(B51="","",SUM(H51,R51,AC51,AN51,AY51,BJ51))</f>
        <v>13</v>
      </c>
      <c r="BR51" s="55">
        <f t="shared" ref="BR51" si="485">IF(B51="","",MAX(H51,R51,AC51,AN51,AY51,BJ51))</f>
        <v>13</v>
      </c>
      <c r="BS51" s="55">
        <f t="shared" ref="BS51" si="486">IF(B51="","",BQ51-BR51+CK51*0.001+CT51*0.000001)</f>
        <v>1.3013000000000002E-2</v>
      </c>
      <c r="BT51" s="55">
        <f t="shared" ref="BT51" si="487">IF(B51="","",RANK(BS51,BS$3:BS$100,1))</f>
        <v>13</v>
      </c>
      <c r="BU51" s="55">
        <f t="shared" ref="BU51" si="488">IF(B51="","",BT51+A51/1000)</f>
        <v>13.025</v>
      </c>
      <c r="BV51" s="55">
        <f t="shared" ref="BV51" si="489">IF(B51="","",RANK(BU51,BU$3:BU$100,1))</f>
        <v>13</v>
      </c>
      <c r="BX51" s="55">
        <f>IF(B51="","",IF(H51="",MAX($A51:$A148),H51))</f>
        <v>13</v>
      </c>
      <c r="BY51" s="55">
        <f t="shared" ref="BY51" si="490">IF(B51="","",IF(R51="",MAX($A51:$A148),R51))</f>
        <v>29</v>
      </c>
      <c r="BZ51" s="55">
        <f t="shared" ref="BZ51" si="491">IF(B51="","",IF(AC51="",MAX($A51:$A148),AC51))</f>
        <v>29</v>
      </c>
      <c r="CA51" s="55">
        <f t="shared" ref="CA51" si="492">IF(B51="","",IF(AN51="",MAX($A51:$A148),AN51))</f>
        <v>29</v>
      </c>
      <c r="CB51" s="55">
        <f t="shared" ref="CB51" si="493">IF(B51="","",IF(AY51="",MAX($A51:$A148),AY51))</f>
        <v>29</v>
      </c>
      <c r="CC51" s="55">
        <f t="shared" ref="CC51" si="494">IF(B51="","",IF(BJ51="",MAX($A51:$A148),BJ51))</f>
        <v>29</v>
      </c>
      <c r="CD51" s="55">
        <f t="shared" ref="CD51" si="495">IF($B51="","",SMALL($BX51:$CB52,1))</f>
        <v>13</v>
      </c>
      <c r="CE51" s="55">
        <f t="shared" ref="CE51" si="496">IF($B51="","",SMALL($BX51:$CB52,CE$2))</f>
        <v>29</v>
      </c>
      <c r="CF51" s="55">
        <f t="shared" ref="CF51" si="497">IF($B51="","",SMALL($BX51:$CB52,CF$2))</f>
        <v>29</v>
      </c>
      <c r="CG51" s="55">
        <f t="shared" ref="CG51" si="498">IF($B51="","",SMALL($BX51:$CB52,CG$2))</f>
        <v>29</v>
      </c>
      <c r="CH51" s="55">
        <f t="shared" ref="CH51" si="499">IF($B51="","",SMALL($BX51:$CB52,CH$2))</f>
        <v>29</v>
      </c>
      <c r="CI51" s="55">
        <f t="shared" ref="CI51" si="500">IF($B51="","",MAX($BX51:$CB52))</f>
        <v>29</v>
      </c>
      <c r="CJ51" s="79">
        <f t="shared" ref="CJ51" si="501">IF(B51="","",CD51*1000000+CE51*10000+CF51*100+CG51+CH51*0.01+CI51*0.0001)</f>
        <v>13292929.2929</v>
      </c>
      <c r="CK51" s="55">
        <f t="shared" ref="CK51" si="502">IF(B51="","",RANK(CJ51,CJ$3:CJ$100,1))</f>
        <v>13</v>
      </c>
      <c r="CL51" s="29"/>
      <c r="CM51" s="29"/>
      <c r="CN51" s="29"/>
      <c r="CO51" s="29"/>
      <c r="CP51" s="29"/>
      <c r="CQ51" s="29"/>
      <c r="CS51" s="55">
        <f t="shared" ref="CS51" si="503">IF(B51="","",MIN(F51,Q51,AB51,AM51,AX51,BI51))</f>
        <v>33.19</v>
      </c>
      <c r="CT51" s="55">
        <f t="shared" ref="CT51" si="504">IF(B51="","",RANK(CS51,CS$3:CS$100,1))</f>
        <v>13</v>
      </c>
    </row>
    <row r="52" spans="1:98" x14ac:dyDescent="0.25">
      <c r="A52" s="55"/>
      <c r="B52" s="55"/>
      <c r="C52" s="55"/>
      <c r="D52" s="55"/>
      <c r="F52" s="55"/>
      <c r="G52" s="55"/>
      <c r="H52" s="55"/>
      <c r="I52" s="55"/>
      <c r="Q52" s="55"/>
      <c r="R52" s="55"/>
      <c r="AB52" s="55"/>
      <c r="AC52" s="55"/>
      <c r="AM52" s="55"/>
      <c r="AN52" s="55"/>
      <c r="AX52" s="55"/>
      <c r="AY52" s="55"/>
      <c r="BI52" s="55"/>
      <c r="BJ52" s="55"/>
      <c r="BQ52" s="55"/>
      <c r="BR52" s="55"/>
      <c r="BS52" s="55"/>
      <c r="BT52" s="55"/>
      <c r="BU52" s="55"/>
      <c r="BV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79"/>
      <c r="CK52" s="55"/>
      <c r="CL52" s="29"/>
      <c r="CM52" s="29"/>
      <c r="CN52" s="29"/>
      <c r="CO52" s="29"/>
      <c r="CP52" s="29"/>
      <c r="CQ52" s="29"/>
      <c r="CS52" s="55"/>
      <c r="CT52" s="55"/>
    </row>
    <row r="53" spans="1:98" x14ac:dyDescent="0.25">
      <c r="A53" s="55">
        <f>IF(výsledky!A53="","",výsledky!A53)</f>
        <v>26</v>
      </c>
      <c r="B53" s="55" t="str">
        <f>IF(výsledky!B53="","",výsledky!B53)</f>
        <v>SZABO</v>
      </c>
      <c r="C53" s="55" t="str">
        <f>IF(výsledky!C53="","",výsledky!C53)</f>
        <v>DAVID</v>
      </c>
      <c r="D53" s="55" t="str">
        <f>IF(výsledky!D53="","",výsledky!D53)</f>
        <v>Prchalov</v>
      </c>
      <c r="F53" s="55">
        <f>IF(B53="","",MIN(výsledky!O53:O54))</f>
        <v>999</v>
      </c>
      <c r="G53" s="55">
        <f>IF(B53="","",výsledky!Q53)</f>
        <v>18</v>
      </c>
      <c r="H53" s="55">
        <f>IF(B53="","",výsledky!R53)</f>
        <v>29</v>
      </c>
      <c r="I53" s="55">
        <f t="shared" ref="I53" si="505">IF(B53="","",IF(F53=999,MAX(A$3:A$100),RANK(G53,G$3:G$100,1)))</f>
        <v>29</v>
      </c>
      <c r="Q53" s="55" t="str">
        <f>IF($B53="","",IF(výsledky!Z53:Z54="","",MIN(výsledky!Z53:Z54)))</f>
        <v/>
      </c>
      <c r="R53" s="55" t="str">
        <f>IF($B53="","",IF(výsledky!AC53="","",výsledky!AC53))</f>
        <v/>
      </c>
      <c r="AB53" s="55" t="str">
        <f>IF($B53="","",IF(výsledky!AK53:AK54="","",MIN(výsledky!AK53:AK54)))</f>
        <v/>
      </c>
      <c r="AC53" s="55" t="str">
        <f>IF($B53="","",IF(výsledky!AN53="","",výsledky!AN53))</f>
        <v/>
      </c>
      <c r="AM53" s="55" t="str">
        <f>IF($B53="","",IF(výsledky!AV53:AV54="","",MIN(výsledky!AV53:AV54)))</f>
        <v/>
      </c>
      <c r="AN53" s="55" t="str">
        <f>IF($B53="","",IF(výsledky!AY53="","",výsledky!AY53))</f>
        <v/>
      </c>
      <c r="AX53" s="55" t="str">
        <f>IF($B53="","",IF(výsledky!BG53:BG54="","",MIN(výsledky!BG53:BG54)))</f>
        <v/>
      </c>
      <c r="AY53" s="55" t="str">
        <f>IF($B53="","",IF(výsledky!BJ53="","",výsledky!BJ53))</f>
        <v/>
      </c>
      <c r="BI53" s="55" t="str">
        <f>IF($B53="","",IF(výsledky!BR53:BR54="","",MIN(výsledky!BR53:BR54)))</f>
        <v/>
      </c>
      <c r="BJ53" s="55" t="str">
        <f>IF($B53="","",IF(výsledky!BU53="","",výsledky!BU53))</f>
        <v/>
      </c>
      <c r="BQ53" s="55">
        <f>IF(B53="","",SUM(H53,R53,AC53,AN53,AY53,BJ53))</f>
        <v>29</v>
      </c>
      <c r="BR53" s="55">
        <f t="shared" ref="BR53" si="506">IF(B53="","",MAX(H53,R53,AC53,AN53,AY53,BJ53))</f>
        <v>29</v>
      </c>
      <c r="BS53" s="55">
        <f t="shared" ref="BS53" si="507">IF(B53="","",BQ53-BR53+CK53*0.001+CT53*0.000001)</f>
        <v>1.4014E-2</v>
      </c>
      <c r="BT53" s="55">
        <f t="shared" ref="BT53" si="508">IF(B53="","",RANK(BS53,BS$3:BS$100,1))</f>
        <v>14</v>
      </c>
      <c r="BU53" s="55">
        <f t="shared" ref="BU53" si="509">IF(B53="","",BT53+A53/1000)</f>
        <v>14.026</v>
      </c>
      <c r="BV53" s="55">
        <f t="shared" ref="BV53" si="510">IF(B53="","",RANK(BU53,BU$3:BU$100,1))</f>
        <v>27</v>
      </c>
      <c r="BX53" s="55">
        <f>IF(B53="","",IF(H53="",MAX($A53:$A150),H53))</f>
        <v>29</v>
      </c>
      <c r="BY53" s="55">
        <f t="shared" ref="BY53" si="511">IF(B53="","",IF(R53="",MAX($A53:$A150),R53))</f>
        <v>29</v>
      </c>
      <c r="BZ53" s="55">
        <f t="shared" ref="BZ53" si="512">IF(B53="","",IF(AC53="",MAX($A53:$A150),AC53))</f>
        <v>29</v>
      </c>
      <c r="CA53" s="55">
        <f t="shared" ref="CA53" si="513">IF(B53="","",IF(AN53="",MAX($A53:$A150),AN53))</f>
        <v>29</v>
      </c>
      <c r="CB53" s="55">
        <f t="shared" ref="CB53" si="514">IF(B53="","",IF(AY53="",MAX($A53:$A150),AY53))</f>
        <v>29</v>
      </c>
      <c r="CC53" s="55">
        <f t="shared" ref="CC53" si="515">IF(B53="","",IF(BJ53="",MAX($A53:$A150),BJ53))</f>
        <v>29</v>
      </c>
      <c r="CD53" s="55">
        <f t="shared" ref="CD53" si="516">IF($B53="","",SMALL($BX53:$CB54,1))</f>
        <v>29</v>
      </c>
      <c r="CE53" s="55">
        <f t="shared" ref="CE53" si="517">IF($B53="","",SMALL($BX53:$CB54,CE$2))</f>
        <v>29</v>
      </c>
      <c r="CF53" s="55">
        <f t="shared" ref="CF53" si="518">IF($B53="","",SMALL($BX53:$CB54,CF$2))</f>
        <v>29</v>
      </c>
      <c r="CG53" s="55">
        <f t="shared" ref="CG53" si="519">IF($B53="","",SMALL($BX53:$CB54,CG$2))</f>
        <v>29</v>
      </c>
      <c r="CH53" s="55">
        <f t="shared" ref="CH53" si="520">IF($B53="","",SMALL($BX53:$CB54,CH$2))</f>
        <v>29</v>
      </c>
      <c r="CI53" s="55">
        <f t="shared" ref="CI53" si="521">IF($B53="","",MAX($BX53:$CB54))</f>
        <v>29</v>
      </c>
      <c r="CJ53" s="79">
        <f t="shared" ref="CJ53" si="522">IF(B53="","",CD53*1000000+CE53*10000+CF53*100+CG53+CH53*0.01+CI53*0.0001)</f>
        <v>29292929.2929</v>
      </c>
      <c r="CK53" s="55">
        <f t="shared" ref="CK53" si="523">IF(B53="","",RANK(CJ53,CJ$3:CJ$100,1))</f>
        <v>14</v>
      </c>
      <c r="CL53" s="29"/>
      <c r="CM53" s="29"/>
      <c r="CN53" s="29"/>
      <c r="CO53" s="29"/>
      <c r="CP53" s="29"/>
      <c r="CQ53" s="29"/>
      <c r="CS53" s="55">
        <f t="shared" ref="CS53" si="524">IF(B53="","",MIN(F53,Q53,AB53,AM53,AX53,BI53))</f>
        <v>999</v>
      </c>
      <c r="CT53" s="55">
        <f t="shared" ref="CT53" si="525">IF(B53="","",RANK(CS53,CS$3:CS$100,1))</f>
        <v>14</v>
      </c>
    </row>
    <row r="54" spans="1:98" x14ac:dyDescent="0.25">
      <c r="A54" s="55"/>
      <c r="B54" s="55"/>
      <c r="C54" s="55"/>
      <c r="D54" s="55"/>
      <c r="F54" s="55"/>
      <c r="G54" s="55"/>
      <c r="H54" s="55"/>
      <c r="I54" s="55"/>
      <c r="Q54" s="55"/>
      <c r="R54" s="55"/>
      <c r="AB54" s="55"/>
      <c r="AC54" s="55"/>
      <c r="AM54" s="55"/>
      <c r="AN54" s="55"/>
      <c r="AX54" s="55"/>
      <c r="AY54" s="55"/>
      <c r="BI54" s="55"/>
      <c r="BJ54" s="55"/>
      <c r="BQ54" s="55"/>
      <c r="BR54" s="55"/>
      <c r="BS54" s="55"/>
      <c r="BT54" s="55"/>
      <c r="BU54" s="55"/>
      <c r="BV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79"/>
      <c r="CK54" s="55"/>
      <c r="CL54" s="29"/>
      <c r="CM54" s="29"/>
      <c r="CN54" s="29"/>
      <c r="CO54" s="29"/>
      <c r="CP54" s="29"/>
      <c r="CQ54" s="29"/>
      <c r="CS54" s="55"/>
      <c r="CT54" s="55"/>
    </row>
    <row r="55" spans="1:98" x14ac:dyDescent="0.25">
      <c r="A55" s="55">
        <f>IF(výsledky!A55="","",výsledky!A55)</f>
        <v>27</v>
      </c>
      <c r="B55" s="55" t="str">
        <f>IF(výsledky!B55="","",výsledky!B55)</f>
        <v>URBÁNEK</v>
      </c>
      <c r="C55" s="55" t="str">
        <f>IF(výsledky!C55="","",výsledky!C55)</f>
        <v>MATĚJ</v>
      </c>
      <c r="D55" s="55" t="str">
        <f>IF(výsledky!D55="","",výsledky!D55)</f>
        <v>Prchalov</v>
      </c>
      <c r="F55" s="55">
        <f>IF(B55="","",MIN(výsledky!O55:O56))</f>
        <v>999</v>
      </c>
      <c r="G55" s="55">
        <f>IF(B55="","",výsledky!Q55)</f>
        <v>18</v>
      </c>
      <c r="H55" s="55">
        <f>IF(B55="","",výsledky!R55)</f>
        <v>29</v>
      </c>
      <c r="I55" s="55">
        <f t="shared" ref="I55" si="526">IF(B55="","",IF(F55=999,MAX(A$3:A$100),RANK(G55,G$3:G$100,1)))</f>
        <v>29</v>
      </c>
      <c r="Q55" s="55" t="str">
        <f>IF($B55="","",IF(výsledky!Z55:Z56="","",MIN(výsledky!Z55:Z56)))</f>
        <v/>
      </c>
      <c r="R55" s="55" t="str">
        <f>IF($B55="","",IF(výsledky!AC55="","",výsledky!AC55))</f>
        <v/>
      </c>
      <c r="AB55" s="55" t="str">
        <f>IF($B55="","",IF(výsledky!AK55:AK56="","",MIN(výsledky!AK55:AK56)))</f>
        <v/>
      </c>
      <c r="AC55" s="55" t="str">
        <f>IF($B55="","",IF(výsledky!AN55="","",výsledky!AN55))</f>
        <v/>
      </c>
      <c r="AM55" s="55" t="str">
        <f>IF($B55="","",IF(výsledky!AV55:AV56="","",MIN(výsledky!AV55:AV56)))</f>
        <v/>
      </c>
      <c r="AN55" s="55" t="str">
        <f>IF($B55="","",IF(výsledky!AY55="","",výsledky!AY55))</f>
        <v/>
      </c>
      <c r="AX55" s="55" t="str">
        <f>IF($B55="","",IF(výsledky!BG55:BG56="","",MIN(výsledky!BG55:BG56)))</f>
        <v/>
      </c>
      <c r="AY55" s="55" t="str">
        <f>IF($B55="","",IF(výsledky!BJ55="","",výsledky!BJ55))</f>
        <v/>
      </c>
      <c r="BI55" s="55" t="str">
        <f>IF($B55="","",IF(výsledky!BR55:BR56="","",MIN(výsledky!BR55:BR56)))</f>
        <v/>
      </c>
      <c r="BJ55" s="55" t="str">
        <f>IF($B55="","",IF(výsledky!BU55="","",výsledky!BU55))</f>
        <v/>
      </c>
      <c r="BQ55" s="55">
        <f>IF(B55="","",SUM(H55,R55,AC55,AN55,AY55,BJ55))</f>
        <v>29</v>
      </c>
      <c r="BR55" s="55">
        <f>IF(B55="","",MAX(H55,R55,AC55,AN55,AY55,BJ55))</f>
        <v>29</v>
      </c>
      <c r="BS55" s="55">
        <f t="shared" ref="BS55" si="527">IF(B55="","",BQ55-BR55+CK55*0.001+CT55*0.000001)</f>
        <v>1.4014E-2</v>
      </c>
      <c r="BT55" s="55">
        <f t="shared" ref="BT55" si="528">IF(B55="","",RANK(BS55,BS$3:BS$100,1))</f>
        <v>14</v>
      </c>
      <c r="BU55" s="55">
        <f t="shared" ref="BU55" si="529">IF(B55="","",BT55+A55/1000)</f>
        <v>14.026999999999999</v>
      </c>
      <c r="BV55" s="55">
        <f t="shared" ref="BV55" si="530">IF(B55="","",RANK(BU55,BU$3:BU$100,1))</f>
        <v>28</v>
      </c>
      <c r="BX55" s="55">
        <f>IF(B55="","",IF(H55="",MAX($A55:$A152),H55))</f>
        <v>29</v>
      </c>
      <c r="BY55" s="55">
        <f t="shared" ref="BY55" si="531">IF(B55="","",IF(R55="",MAX($A55:$A152),R55))</f>
        <v>29</v>
      </c>
      <c r="BZ55" s="55">
        <f t="shared" ref="BZ55" si="532">IF(B55="","",IF(AC55="",MAX($A55:$A152),AC55))</f>
        <v>29</v>
      </c>
      <c r="CA55" s="55">
        <f t="shared" ref="CA55" si="533">IF(B55="","",IF(AN55="",MAX($A55:$A152),AN55))</f>
        <v>29</v>
      </c>
      <c r="CB55" s="55">
        <f t="shared" ref="CB55" si="534">IF(B55="","",IF(AY55="",MAX($A55:$A152),AY55))</f>
        <v>29</v>
      </c>
      <c r="CC55" s="55">
        <f t="shared" ref="CC55" si="535">IF(B55="","",IF(BJ55="",MAX($A55:$A152),BJ55))</f>
        <v>29</v>
      </c>
      <c r="CD55" s="55">
        <f t="shared" ref="CD55" si="536">IF($B55="","",SMALL($BX55:$CB56,1))</f>
        <v>29</v>
      </c>
      <c r="CE55" s="55">
        <f t="shared" ref="CE55" si="537">IF($B55="","",SMALL($BX55:$CB56,CE$2))</f>
        <v>29</v>
      </c>
      <c r="CF55" s="55">
        <f t="shared" ref="CF55" si="538">IF($B55="","",SMALL($BX55:$CB56,CF$2))</f>
        <v>29</v>
      </c>
      <c r="CG55" s="55">
        <f t="shared" ref="CG55" si="539">IF($B55="","",SMALL($BX55:$CB56,CG$2))</f>
        <v>29</v>
      </c>
      <c r="CH55" s="55">
        <f t="shared" ref="CH55" si="540">IF($B55="","",SMALL($BX55:$CB56,CH$2))</f>
        <v>29</v>
      </c>
      <c r="CI55" s="55">
        <f t="shared" ref="CI55" si="541">IF($B55="","",MAX($BX55:$CB56))</f>
        <v>29</v>
      </c>
      <c r="CJ55" s="79">
        <f t="shared" ref="CJ55" si="542">IF(B55="","",CD55*1000000+CE55*10000+CF55*100+CG55+CH55*0.01+CI55*0.0001)</f>
        <v>29292929.2929</v>
      </c>
      <c r="CK55" s="55">
        <f t="shared" ref="CK55" si="543">IF(B55="","",RANK(CJ55,CJ$3:CJ$100,1))</f>
        <v>14</v>
      </c>
      <c r="CL55" s="29"/>
      <c r="CM55" s="29"/>
      <c r="CN55" s="29"/>
      <c r="CO55" s="29"/>
      <c r="CP55" s="29"/>
      <c r="CQ55" s="29"/>
      <c r="CS55" s="55">
        <f t="shared" ref="CS55" si="544">IF(B55="","",MIN(F55,Q55,AB55,AM55,AX55,BI55))</f>
        <v>999</v>
      </c>
      <c r="CT55" s="55">
        <f t="shared" ref="CT55" si="545">IF(B55="","",RANK(CS55,CS$3:CS$100,1))</f>
        <v>14</v>
      </c>
    </row>
    <row r="56" spans="1:98" x14ac:dyDescent="0.25">
      <c r="A56" s="55"/>
      <c r="B56" s="55"/>
      <c r="C56" s="55"/>
      <c r="D56" s="55"/>
      <c r="F56" s="55"/>
      <c r="G56" s="55"/>
      <c r="H56" s="55"/>
      <c r="I56" s="55"/>
      <c r="Q56" s="55"/>
      <c r="R56" s="55"/>
      <c r="AB56" s="55"/>
      <c r="AC56" s="55"/>
      <c r="AM56" s="55"/>
      <c r="AN56" s="55"/>
      <c r="AX56" s="55"/>
      <c r="AY56" s="55"/>
      <c r="BI56" s="55"/>
      <c r="BJ56" s="55"/>
      <c r="BQ56" s="55"/>
      <c r="BR56" s="55"/>
      <c r="BS56" s="55"/>
      <c r="BT56" s="55"/>
      <c r="BU56" s="55"/>
      <c r="BV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79"/>
      <c r="CK56" s="55"/>
      <c r="CL56" s="29"/>
      <c r="CM56" s="29"/>
      <c r="CN56" s="29"/>
      <c r="CO56" s="29"/>
      <c r="CP56" s="29"/>
      <c r="CQ56" s="29"/>
      <c r="CS56" s="55"/>
      <c r="CT56" s="55"/>
    </row>
    <row r="57" spans="1:98" x14ac:dyDescent="0.25">
      <c r="A57" s="55">
        <f>IF(výsledky!A57="","",výsledky!A57)</f>
        <v>28</v>
      </c>
      <c r="B57" s="55" t="str">
        <f>IF(výsledky!B57="","",výsledky!B57)</f>
        <v>Stillner</v>
      </c>
      <c r="C57" s="55" t="str">
        <f>IF(výsledky!C57="","",výsledky!C57)</f>
        <v>Vojtěch</v>
      </c>
      <c r="D57" s="55" t="str">
        <f>IF(výsledky!D57="","",výsledky!D57)</f>
        <v>Slatina</v>
      </c>
      <c r="F57" s="55">
        <f>IF(B57="","",MIN(výsledky!O57:O58))</f>
        <v>999</v>
      </c>
      <c r="G57" s="55">
        <f>IF(B57="","",výsledky!Q57)</f>
        <v>18</v>
      </c>
      <c r="H57" s="55">
        <f>IF(B57="","",výsledky!R57)</f>
        <v>29</v>
      </c>
      <c r="I57" s="55">
        <f t="shared" ref="I57" si="546">IF(B57="","",IF(F57=999,MAX(A$3:A$100),RANK(G57,G$3:G$100,1)))</f>
        <v>29</v>
      </c>
      <c r="Q57" s="55" t="str">
        <f>IF($B57="","",IF(výsledky!Z57:Z58="","",MIN(výsledky!Z57:Z58)))</f>
        <v/>
      </c>
      <c r="R57" s="55" t="str">
        <f>IF($B57="","",IF(výsledky!AC57="","",výsledky!AC57))</f>
        <v/>
      </c>
      <c r="AB57" s="55" t="str">
        <f>IF($B57="","",IF(výsledky!AK57:AK58="","",MIN(výsledky!AK57:AK58)))</f>
        <v/>
      </c>
      <c r="AC57" s="55" t="str">
        <f>IF($B57="","",IF(výsledky!AN57="","",výsledky!AN57))</f>
        <v/>
      </c>
      <c r="AM57" s="55" t="str">
        <f>IF($B57="","",IF(výsledky!AV57:AV58="","",MIN(výsledky!AV57:AV58)))</f>
        <v/>
      </c>
      <c r="AN57" s="55" t="str">
        <f>IF($B57="","",IF(výsledky!AY57="","",výsledky!AY57))</f>
        <v/>
      </c>
      <c r="AX57" s="55" t="str">
        <f>IF($B57="","",IF(výsledky!BG57:BG58="","",MIN(výsledky!BG57:BG58)))</f>
        <v/>
      </c>
      <c r="AY57" s="55" t="str">
        <f>IF($B57="","",IF(výsledky!BJ57="","",výsledky!BJ57))</f>
        <v/>
      </c>
      <c r="BI57" s="55" t="str">
        <f>IF($B57="","",IF(výsledky!BR57:BR58="","",MIN(výsledky!BR57:BR58)))</f>
        <v/>
      </c>
      <c r="BJ57" s="55" t="str">
        <f>IF($B57="","",IF(výsledky!BU57="","",výsledky!BU57))</f>
        <v/>
      </c>
      <c r="BQ57" s="55">
        <f>IF(B57="","",SUM(H57,R57,AC57,AN57,AY57,BJ57))</f>
        <v>29</v>
      </c>
      <c r="BR57" s="55">
        <f>IF(B57="","",MAX(H57,R57,AC57,AN57,AY57,BJ57))</f>
        <v>29</v>
      </c>
      <c r="BS57" s="55">
        <f t="shared" ref="BS57" si="547">IF(B57="","",BQ57-BR57+CK57*0.001+CT57*0.000001)</f>
        <v>1.4014E-2</v>
      </c>
      <c r="BT57" s="55">
        <f t="shared" ref="BT57" si="548">IF(B57="","",RANK(BS57,BS$3:BS$100,1))</f>
        <v>14</v>
      </c>
      <c r="BU57" s="55">
        <f t="shared" ref="BU57" si="549">IF(B57="","",BT57+A57/1000)</f>
        <v>14.028</v>
      </c>
      <c r="BV57" s="55">
        <f t="shared" ref="BV57" si="550">IF(B57="","",RANK(BU57,BU$3:BU$100,1))</f>
        <v>29</v>
      </c>
      <c r="BX57" s="55">
        <f>IF(B57="","",IF(H57="",MAX($A57:$A154),H57))</f>
        <v>29</v>
      </c>
      <c r="BY57" s="55">
        <f t="shared" ref="BY57" si="551">IF(B57="","",IF(R57="",MAX($A57:$A154),R57))</f>
        <v>29</v>
      </c>
      <c r="BZ57" s="55">
        <f t="shared" ref="BZ57" si="552">IF(B57="","",IF(AC57="",MAX($A57:$A154),AC57))</f>
        <v>29</v>
      </c>
      <c r="CA57" s="55">
        <f t="shared" ref="CA57" si="553">IF(B57="","",IF(AN57="",MAX($A57:$A154),AN57))</f>
        <v>29</v>
      </c>
      <c r="CB57" s="55">
        <f t="shared" ref="CB57" si="554">IF(B57="","",IF(AY57="",MAX($A57:$A154),AY57))</f>
        <v>29</v>
      </c>
      <c r="CC57" s="55">
        <f t="shared" ref="CC57" si="555">IF(B57="","",IF(BJ57="",MAX($A57:$A154),BJ57))</f>
        <v>29</v>
      </c>
      <c r="CD57" s="55">
        <f t="shared" ref="CD57" si="556">IF($B57="","",SMALL($BX57:$CB58,1))</f>
        <v>29</v>
      </c>
      <c r="CE57" s="55">
        <f t="shared" ref="CE57" si="557">IF($B57="","",SMALL($BX57:$CB58,CE$2))</f>
        <v>29</v>
      </c>
      <c r="CF57" s="55">
        <f t="shared" ref="CF57" si="558">IF($B57="","",SMALL($BX57:$CB58,CF$2))</f>
        <v>29</v>
      </c>
      <c r="CG57" s="55">
        <f t="shared" ref="CG57" si="559">IF($B57="","",SMALL($BX57:$CB58,CG$2))</f>
        <v>29</v>
      </c>
      <c r="CH57" s="55">
        <f t="shared" ref="CH57" si="560">IF($B57="","",SMALL($BX57:$CB58,CH$2))</f>
        <v>29</v>
      </c>
      <c r="CI57" s="55">
        <f t="shared" ref="CI57" si="561">IF($B57="","",MAX($BX57:$CB58))</f>
        <v>29</v>
      </c>
      <c r="CJ57" s="79">
        <f t="shared" ref="CJ57" si="562">IF(B57="","",CD57*1000000+CE57*10000+CF57*100+CG57+CH57*0.01+CI57*0.0001)</f>
        <v>29292929.2929</v>
      </c>
      <c r="CK57" s="55">
        <f t="shared" ref="CK57" si="563">IF(B57="","",RANK(CJ57,CJ$3:CJ$100,1))</f>
        <v>14</v>
      </c>
      <c r="CL57" s="29"/>
      <c r="CM57" s="29"/>
      <c r="CN57" s="29"/>
      <c r="CO57" s="29"/>
      <c r="CP57" s="29"/>
      <c r="CQ57" s="29"/>
      <c r="CS57" s="55">
        <f t="shared" ref="CS57" si="564">IF(B57="","",MIN(F57,Q57,AB57,AM57,AX57,BI57))</f>
        <v>999</v>
      </c>
      <c r="CT57" s="55">
        <f t="shared" ref="CT57" si="565">IF(B57="","",RANK(CS57,CS$3:CS$100,1))</f>
        <v>14</v>
      </c>
    </row>
    <row r="58" spans="1:98" x14ac:dyDescent="0.25">
      <c r="A58" s="55"/>
      <c r="B58" s="55"/>
      <c r="C58" s="55"/>
      <c r="D58" s="55"/>
      <c r="F58" s="55"/>
      <c r="G58" s="55"/>
      <c r="H58" s="55"/>
      <c r="I58" s="55"/>
      <c r="Q58" s="55"/>
      <c r="R58" s="55"/>
      <c r="AB58" s="55"/>
      <c r="AC58" s="55"/>
      <c r="AM58" s="55"/>
      <c r="AN58" s="55"/>
      <c r="AX58" s="55"/>
      <c r="AY58" s="55"/>
      <c r="BI58" s="55"/>
      <c r="BJ58" s="55"/>
      <c r="BQ58" s="55"/>
      <c r="BR58" s="55"/>
      <c r="BS58" s="55"/>
      <c r="BT58" s="55"/>
      <c r="BU58" s="55"/>
      <c r="BV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79"/>
      <c r="CK58" s="55"/>
      <c r="CL58" s="29"/>
      <c r="CM58" s="29"/>
      <c r="CN58" s="29"/>
      <c r="CO58" s="29"/>
      <c r="CP58" s="29"/>
      <c r="CQ58" s="29"/>
      <c r="CS58" s="55"/>
      <c r="CT58" s="55"/>
    </row>
    <row r="59" spans="1:98" x14ac:dyDescent="0.25">
      <c r="A59" s="55">
        <f>IF(výsledky!A59="","",výsledky!A59)</f>
        <v>29</v>
      </c>
      <c r="B59" s="55" t="str">
        <f>IF(výsledky!B59="","",výsledky!B59)</f>
        <v>Bik</v>
      </c>
      <c r="C59" s="55" t="str">
        <f>IF(výsledky!C59="","",výsledky!C59)</f>
        <v>Vojtěch</v>
      </c>
      <c r="D59" s="55" t="str">
        <f>IF(výsledky!D59="","",výsledky!D59)</f>
        <v>Výškovice</v>
      </c>
      <c r="F59" s="55">
        <f>IF(B59="","",MIN(výsledky!O59:O60))</f>
        <v>19.09</v>
      </c>
      <c r="G59" s="55">
        <f>IF(B59="","",výsledky!Q59)</f>
        <v>7</v>
      </c>
      <c r="H59" s="55">
        <f>IF(B59="","",výsledky!R59)</f>
        <v>7</v>
      </c>
      <c r="I59" s="55">
        <f t="shared" ref="I59" si="566">IF(B59="","",IF(F59=999,MAX(A$3:A$100),RANK(G59,G$3:G$100,1)))</f>
        <v>7</v>
      </c>
      <c r="Q59" s="55" t="str">
        <f>IF($B59="","",IF(výsledky!Z59:Z60="","",MIN(výsledky!Z59:Z60)))</f>
        <v/>
      </c>
      <c r="R59" s="55" t="str">
        <f>IF($B59="","",IF(výsledky!AC59="","",výsledky!AC59))</f>
        <v/>
      </c>
      <c r="AB59" s="55" t="str">
        <f>IF($B59="","",IF(výsledky!AK59:AK60="","",MIN(výsledky!AK59:AK60)))</f>
        <v/>
      </c>
      <c r="AC59" s="55" t="str">
        <f>IF($B59="","",IF(výsledky!AN59="","",výsledky!AN59))</f>
        <v/>
      </c>
      <c r="AM59" s="55" t="str">
        <f>IF($B59="","",IF(výsledky!AV59:AV60="","",MIN(výsledky!AV59:AV60)))</f>
        <v/>
      </c>
      <c r="AN59" s="55" t="str">
        <f>IF($B59="","",IF(výsledky!AY59="","",výsledky!AY59))</f>
        <v/>
      </c>
      <c r="AX59" s="55" t="str">
        <f>IF($B59="","",IF(výsledky!BG59:BG60="","",MIN(výsledky!BG59:BG60)))</f>
        <v/>
      </c>
      <c r="AY59" s="55" t="str">
        <f>IF($B59="","",IF(výsledky!BJ59="","",výsledky!BJ59))</f>
        <v/>
      </c>
      <c r="BI59" s="55" t="str">
        <f>IF($B59="","",IF(výsledky!BR59:BR60="","",MIN(výsledky!BR59:BR60)))</f>
        <v/>
      </c>
      <c r="BJ59" s="55" t="str">
        <f>IF($B59="","",IF(výsledky!BU59="","",výsledky!BU59))</f>
        <v/>
      </c>
      <c r="BQ59" s="55">
        <f>IF(B59="","",SUM(H59,R59,AC59,AN59,AY59,BJ59))</f>
        <v>7</v>
      </c>
      <c r="BR59" s="55">
        <f>IF(B59="","",MAX(H59,R59,AC59,AN59,AY59,BJ59))</f>
        <v>7</v>
      </c>
      <c r="BS59" s="55">
        <f t="shared" ref="BS59" si="567">IF(B59="","",BQ59-BR59+CK59*0.001+CT59*0.000001)</f>
        <v>7.0070000000000002E-3</v>
      </c>
      <c r="BT59" s="55">
        <f t="shared" ref="BT59" si="568">IF(B59="","",RANK(BS59,BS$3:BS$100,1))</f>
        <v>7</v>
      </c>
      <c r="BU59" s="55">
        <f t="shared" ref="BU59" si="569">IF(B59="","",BT59+A59/1000)</f>
        <v>7.0289999999999999</v>
      </c>
      <c r="BV59" s="55">
        <f t="shared" ref="BV59" si="570">IF(B59="","",RANK(BU59,BU$3:BU$100,1))</f>
        <v>7</v>
      </c>
      <c r="BX59" s="55">
        <f>IF(B59="","",IF(H59="",MAX($A59:$A156),H59))</f>
        <v>7</v>
      </c>
      <c r="BY59" s="55">
        <f t="shared" ref="BY59" si="571">IF(B59="","",IF(R59="",MAX($A59:$A156),R59))</f>
        <v>29</v>
      </c>
      <c r="BZ59" s="55">
        <f t="shared" ref="BZ59" si="572">IF(B59="","",IF(AC59="",MAX($A59:$A156),AC59))</f>
        <v>29</v>
      </c>
      <c r="CA59" s="55">
        <f t="shared" ref="CA59" si="573">IF(B59="","",IF(AN59="",MAX($A59:$A156),AN59))</f>
        <v>29</v>
      </c>
      <c r="CB59" s="55">
        <f t="shared" ref="CB59" si="574">IF(B59="","",IF(AY59="",MAX($A59:$A156),AY59))</f>
        <v>29</v>
      </c>
      <c r="CC59" s="55">
        <f t="shared" ref="CC59" si="575">IF(B59="","",IF(BJ59="",MAX($A59:$A156),BJ59))</f>
        <v>29</v>
      </c>
      <c r="CD59" s="55">
        <f t="shared" ref="CD59" si="576">IF($B59="","",SMALL($BX59:$CB60,1))</f>
        <v>7</v>
      </c>
      <c r="CE59" s="55">
        <f t="shared" ref="CE59" si="577">IF($B59="","",SMALL($BX59:$CB60,CE$2))</f>
        <v>29</v>
      </c>
      <c r="CF59" s="55">
        <f t="shared" ref="CF59" si="578">IF($B59="","",SMALL($BX59:$CB60,CF$2))</f>
        <v>29</v>
      </c>
      <c r="CG59" s="55">
        <f t="shared" ref="CG59" si="579">IF($B59="","",SMALL($BX59:$CB60,CG$2))</f>
        <v>29</v>
      </c>
      <c r="CH59" s="55">
        <f t="shared" ref="CH59" si="580">IF($B59="","",SMALL($BX59:$CB60,CH$2))</f>
        <v>29</v>
      </c>
      <c r="CI59" s="55">
        <f t="shared" ref="CI59" si="581">IF($B59="","",MAX($BX59:$CB60))</f>
        <v>29</v>
      </c>
      <c r="CJ59" s="79">
        <f t="shared" ref="CJ59" si="582">IF(B59="","",CD59*1000000+CE59*10000+CF59*100+CG59+CH59*0.01+CI59*0.0001)</f>
        <v>7292929.2928999998</v>
      </c>
      <c r="CK59" s="55">
        <f t="shared" ref="CK59" si="583">IF(B59="","",RANK(CJ59,CJ$3:CJ$100,1))</f>
        <v>7</v>
      </c>
      <c r="CL59" s="29"/>
      <c r="CM59" s="29"/>
      <c r="CN59" s="29"/>
      <c r="CO59" s="29"/>
      <c r="CP59" s="29"/>
      <c r="CQ59" s="29"/>
      <c r="CS59" s="55">
        <f t="shared" ref="CS59" si="584">IF(B59="","",MIN(F59,Q59,AB59,AM59,AX59,BI59))</f>
        <v>19.09</v>
      </c>
      <c r="CT59" s="55">
        <f t="shared" ref="CT59" si="585">IF(B59="","",RANK(CS59,CS$3:CS$100,1))</f>
        <v>7</v>
      </c>
    </row>
    <row r="60" spans="1:98" x14ac:dyDescent="0.25">
      <c r="A60" s="55"/>
      <c r="B60" s="55"/>
      <c r="C60" s="55"/>
      <c r="D60" s="55"/>
      <c r="F60" s="55"/>
      <c r="G60" s="55"/>
      <c r="H60" s="55"/>
      <c r="I60" s="55"/>
      <c r="Q60" s="55"/>
      <c r="R60" s="55"/>
      <c r="AB60" s="55"/>
      <c r="AC60" s="55"/>
      <c r="AM60" s="55"/>
      <c r="AN60" s="55"/>
      <c r="AX60" s="55"/>
      <c r="AY60" s="55"/>
      <c r="BI60" s="55"/>
      <c r="BJ60" s="55"/>
      <c r="BQ60" s="55"/>
      <c r="BR60" s="55"/>
      <c r="BS60" s="55"/>
      <c r="BT60" s="55"/>
      <c r="BU60" s="55"/>
      <c r="BV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79"/>
      <c r="CK60" s="55"/>
      <c r="CL60" s="29"/>
      <c r="CM60" s="29"/>
      <c r="CN60" s="29"/>
      <c r="CO60" s="29"/>
      <c r="CP60" s="29"/>
      <c r="CQ60" s="29"/>
      <c r="CS60" s="55"/>
      <c r="CT60" s="55"/>
    </row>
    <row r="61" spans="1:98" x14ac:dyDescent="0.25">
      <c r="A61" s="55" t="str">
        <f>IF(výsledky!A61="","",výsledky!A61)</f>
        <v/>
      </c>
      <c r="B61" s="55" t="str">
        <f>IF(výsledky!B61="","",výsledky!B61)</f>
        <v/>
      </c>
      <c r="C61" s="55" t="str">
        <f>IF(výsledky!C61="","",výsledky!C61)</f>
        <v/>
      </c>
      <c r="D61" s="55" t="str">
        <f>IF(výsledky!D61="","",výsledky!D61)</f>
        <v/>
      </c>
      <c r="F61" s="55" t="str">
        <f>IF(B61="","",MIN(výsledky!O61:O62))</f>
        <v/>
      </c>
      <c r="G61" s="55" t="str">
        <f>IF(B61="","",výsledky!Q61)</f>
        <v/>
      </c>
      <c r="H61" s="55" t="str">
        <f>IF(B61="","",výsledky!R61)</f>
        <v/>
      </c>
      <c r="I61" s="55" t="str">
        <f t="shared" ref="I61" si="586">IF(B61="","",IF(F61=999,MAX(A$3:A$100),RANK(G61,G$3:G$100,1)))</f>
        <v/>
      </c>
      <c r="Q61" s="55" t="str">
        <f>IF($B61="","",IF(výsledky!Z61:Z62="","",MIN(výsledky!Z61:Z62)))</f>
        <v/>
      </c>
      <c r="R61" s="55" t="str">
        <f>IF($B61="","",IF(výsledky!AC61="","",výsledky!AC61))</f>
        <v/>
      </c>
      <c r="AB61" s="55" t="str">
        <f>IF($B61="","",IF(výsledky!AK61:AK62="","",MIN(výsledky!AK61:AK62)))</f>
        <v/>
      </c>
      <c r="AC61" s="55" t="str">
        <f>IF($B61="","",IF(výsledky!AN61="","",výsledky!AN61))</f>
        <v/>
      </c>
      <c r="AM61" s="55" t="str">
        <f>IF($B61="","",IF(výsledky!AV61:AV62="","",MIN(výsledky!AV61:AV62)))</f>
        <v/>
      </c>
      <c r="AN61" s="55" t="str">
        <f>IF($B61="","",IF(výsledky!AY61="","",výsledky!AY61))</f>
        <v/>
      </c>
      <c r="AX61" s="55" t="str">
        <f>IF($B61="","",IF(výsledky!BG61:BG62="","",MIN(výsledky!BG61:BG62)))</f>
        <v/>
      </c>
      <c r="AY61" s="55" t="str">
        <f>IF($B61="","",IF(výsledky!BJ61="","",výsledky!BJ61))</f>
        <v/>
      </c>
      <c r="BI61" s="55" t="str">
        <f>IF($B61="","",IF(výsledky!BR61:BR62="","",MIN(výsledky!BR61:BR62)))</f>
        <v/>
      </c>
      <c r="BJ61" s="55" t="str">
        <f>IF($B61="","",IF(výsledky!BU61="","",výsledky!BU61))</f>
        <v/>
      </c>
      <c r="BQ61" s="55" t="str">
        <f>IF(B61="","",SUM(H61,R61,AC61,AN61,AY61,BJ61))</f>
        <v/>
      </c>
      <c r="BR61" s="55" t="str">
        <f>IF(B61="","",MAX(H61,R61,AC61,AN61,AY61,BJ61))</f>
        <v/>
      </c>
      <c r="BS61" s="55" t="str">
        <f t="shared" ref="BS61" si="587">IF(B61="","",BQ61-BR61+CK61*0.001+CT61*0.000001)</f>
        <v/>
      </c>
      <c r="BT61" s="55" t="str">
        <f t="shared" ref="BT61" si="588">IF(B61="","",RANK(BS61,BS$3:BS$100,1))</f>
        <v/>
      </c>
      <c r="BU61" s="55" t="str">
        <f t="shared" ref="BU61" si="589">IF(B61="","",BT61+A61/1000)</f>
        <v/>
      </c>
      <c r="BV61" s="55" t="str">
        <f t="shared" ref="BV61" si="590">IF(B61="","",RANK(BU61,BU$3:BU$100,1))</f>
        <v/>
      </c>
      <c r="BX61" s="55" t="str">
        <f>IF(B61="","",IF(H61="",MAX($A61:$A158),H61))</f>
        <v/>
      </c>
      <c r="BY61" s="55" t="str">
        <f t="shared" ref="BY61" si="591">IF(B61="","",IF(R61="",MAX($A61:$A158),R61))</f>
        <v/>
      </c>
      <c r="BZ61" s="55" t="str">
        <f t="shared" ref="BZ61" si="592">IF(B61="","",IF(AC61="",MAX($A61:$A158),AC61))</f>
        <v/>
      </c>
      <c r="CA61" s="55" t="str">
        <f t="shared" ref="CA61" si="593">IF(B61="","",IF(AN61="",MAX($A61:$A158),AN61))</f>
        <v/>
      </c>
      <c r="CB61" s="55" t="str">
        <f t="shared" ref="CB61" si="594">IF(B61="","",IF(AY61="",MAX($A61:$A158),AY61))</f>
        <v/>
      </c>
      <c r="CC61" s="55" t="str">
        <f t="shared" ref="CC61" si="595">IF(B61="","",IF(BJ61="",MAX($A61:$A158),BJ61))</f>
        <v/>
      </c>
      <c r="CD61" s="55" t="str">
        <f t="shared" ref="CD61" si="596">IF($B61="","",SMALL($BX61:$CB62,1))</f>
        <v/>
      </c>
      <c r="CE61" s="55" t="str">
        <f t="shared" ref="CE61" si="597">IF($B61="","",SMALL($BX61:$CB62,CE$2))</f>
        <v/>
      </c>
      <c r="CF61" s="55" t="str">
        <f t="shared" ref="CF61" si="598">IF($B61="","",SMALL($BX61:$CB62,CF$2))</f>
        <v/>
      </c>
      <c r="CG61" s="55" t="str">
        <f t="shared" ref="CG61" si="599">IF($B61="","",SMALL($BX61:$CB62,CG$2))</f>
        <v/>
      </c>
      <c r="CH61" s="55" t="str">
        <f t="shared" ref="CH61" si="600">IF($B61="","",SMALL($BX61:$CB62,CH$2))</f>
        <v/>
      </c>
      <c r="CI61" s="55" t="str">
        <f t="shared" ref="CI61" si="601">IF($B61="","",MAX($BX61:$CB62))</f>
        <v/>
      </c>
      <c r="CJ61" s="79" t="str">
        <f t="shared" ref="CJ61" si="602">IF(B61="","",CD61*1000000+CE61*10000+CF61*100+CG61+CH61*0.01+CI61*0.0001)</f>
        <v/>
      </c>
      <c r="CK61" s="55" t="str">
        <f t="shared" ref="CK61" si="603">IF(B61="","",RANK(CJ61,CJ$3:CJ$100,1))</f>
        <v/>
      </c>
      <c r="CL61" s="29"/>
      <c r="CM61" s="29"/>
      <c r="CN61" s="29"/>
      <c r="CO61" s="29"/>
      <c r="CP61" s="29"/>
      <c r="CQ61" s="29"/>
      <c r="CS61" s="55" t="str">
        <f t="shared" ref="CS61" si="604">IF(B61="","",MIN(F61,Q61,AB61,AM61,AX61,BI61))</f>
        <v/>
      </c>
      <c r="CT61" s="55" t="str">
        <f t="shared" ref="CT61" si="605">IF(B61="","",RANK(CS61,CS$3:CS$100,1))</f>
        <v/>
      </c>
    </row>
    <row r="62" spans="1:98" x14ac:dyDescent="0.25">
      <c r="A62" s="55"/>
      <c r="B62" s="55"/>
      <c r="C62" s="55"/>
      <c r="D62" s="55"/>
      <c r="F62" s="55"/>
      <c r="G62" s="55"/>
      <c r="H62" s="55"/>
      <c r="I62" s="55"/>
      <c r="Q62" s="55"/>
      <c r="R62" s="55"/>
      <c r="AB62" s="55"/>
      <c r="AC62" s="55"/>
      <c r="AM62" s="55"/>
      <c r="AN62" s="55"/>
      <c r="AX62" s="55"/>
      <c r="AY62" s="55"/>
      <c r="BI62" s="55"/>
      <c r="BJ62" s="55"/>
      <c r="BQ62" s="55"/>
      <c r="BR62" s="55"/>
      <c r="BS62" s="55"/>
      <c r="BT62" s="55"/>
      <c r="BU62" s="55"/>
      <c r="BV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79"/>
      <c r="CK62" s="55"/>
      <c r="CL62" s="29"/>
      <c r="CM62" s="29"/>
      <c r="CN62" s="29"/>
      <c r="CO62" s="29"/>
      <c r="CP62" s="29"/>
      <c r="CQ62" s="29"/>
      <c r="CS62" s="55"/>
      <c r="CT62" s="55"/>
    </row>
    <row r="63" spans="1:98" x14ac:dyDescent="0.25">
      <c r="A63" s="55" t="str">
        <f>IF(výsledky!A63="","",výsledky!A63)</f>
        <v/>
      </c>
      <c r="B63" s="55" t="str">
        <f>IF(výsledky!B63="","",výsledky!B63)</f>
        <v/>
      </c>
      <c r="C63" s="55" t="str">
        <f>IF(výsledky!C63="","",výsledky!C63)</f>
        <v/>
      </c>
      <c r="D63" s="55" t="str">
        <f>IF(výsledky!D63="","",výsledky!D63)</f>
        <v/>
      </c>
      <c r="F63" s="55" t="str">
        <f>IF(B63="","",MIN(výsledky!O63:O64))</f>
        <v/>
      </c>
      <c r="G63" s="55" t="str">
        <f>IF(B63="","",výsledky!Q63)</f>
        <v/>
      </c>
      <c r="H63" s="55" t="str">
        <f>IF(B63="","",výsledky!R63)</f>
        <v/>
      </c>
      <c r="I63" s="55" t="str">
        <f t="shared" ref="I63" si="606">IF(B63="","",IF(F63=999,MAX(A$3:A$100),RANK(G63,G$3:G$100,1)))</f>
        <v/>
      </c>
      <c r="Q63" s="55" t="str">
        <f>IF($B63="","",IF(výsledky!Z63:Z64="","",MIN(výsledky!Z63:Z64)))</f>
        <v/>
      </c>
      <c r="R63" s="55" t="str">
        <f>IF($B63="","",IF(výsledky!AC63="","",výsledky!AC63))</f>
        <v/>
      </c>
      <c r="AB63" s="55" t="str">
        <f>IF($B63="","",IF(výsledky!AK63:AK64="","",MIN(výsledky!AK63:AK64)))</f>
        <v/>
      </c>
      <c r="AC63" s="55" t="str">
        <f>IF($B63="","",IF(výsledky!AN63="","",výsledky!AN63))</f>
        <v/>
      </c>
      <c r="AM63" s="55" t="str">
        <f>IF($B63="","",IF(výsledky!AV63:AV64="","",MIN(výsledky!AV63:AV64)))</f>
        <v/>
      </c>
      <c r="AN63" s="55" t="str">
        <f>IF($B63="","",IF(výsledky!AY63="","",výsledky!AY63))</f>
        <v/>
      </c>
      <c r="AX63" s="55" t="str">
        <f>IF($B63="","",IF(výsledky!BG63:BG64="","",MIN(výsledky!BG63:BG64)))</f>
        <v/>
      </c>
      <c r="AY63" s="55" t="str">
        <f>IF($B63="","",IF(výsledky!BJ63="","",výsledky!BJ63))</f>
        <v/>
      </c>
      <c r="BI63" s="55" t="str">
        <f>IF($B63="","",IF(výsledky!BR63:BR64="","",MIN(výsledky!BR63:BR64)))</f>
        <v/>
      </c>
      <c r="BJ63" s="55" t="str">
        <f>IF($B63="","",IF(výsledky!BU63="","",výsledky!BU63))</f>
        <v/>
      </c>
      <c r="BQ63" s="55" t="str">
        <f>IF(B63="","",SUM(H63,R63,AC63,AN63,AY63,BJ63))</f>
        <v/>
      </c>
      <c r="BR63" s="55" t="str">
        <f>IF(B63="","",MAX(H63,R63,AC63,AN63,AY63,BJ63))</f>
        <v/>
      </c>
      <c r="BS63" s="55" t="str">
        <f t="shared" ref="BS63" si="607">IF(B63="","",BQ63-BR63+CK63*0.001+CT63*0.000001)</f>
        <v/>
      </c>
      <c r="BT63" s="55" t="str">
        <f t="shared" ref="BT63" si="608">IF(B63="","",RANK(BS63,BS$3:BS$100,1))</f>
        <v/>
      </c>
      <c r="BU63" s="55" t="str">
        <f t="shared" ref="BU63" si="609">IF(B63="","",BT63+A63/1000)</f>
        <v/>
      </c>
      <c r="BV63" s="55" t="str">
        <f t="shared" ref="BV63" si="610">IF(B63="","",RANK(BU63,BU$3:BU$100,1))</f>
        <v/>
      </c>
      <c r="BX63" s="55" t="str">
        <f>IF(B63="","",IF(H63="",MAX($A63:$A160),H63))</f>
        <v/>
      </c>
      <c r="BY63" s="55" t="str">
        <f t="shared" ref="BY63" si="611">IF(B63="","",IF(R63="",MAX($A63:$A160),R63))</f>
        <v/>
      </c>
      <c r="BZ63" s="55" t="str">
        <f t="shared" ref="BZ63" si="612">IF(B63="","",IF(AC63="",MAX($A63:$A160),AC63))</f>
        <v/>
      </c>
      <c r="CA63" s="55" t="str">
        <f t="shared" ref="CA63" si="613">IF(B63="","",IF(AN63="",MAX($A63:$A160),AN63))</f>
        <v/>
      </c>
      <c r="CB63" s="55" t="str">
        <f t="shared" ref="CB63" si="614">IF(B63="","",IF(AY63="",MAX($A63:$A160),AY63))</f>
        <v/>
      </c>
      <c r="CC63" s="55" t="str">
        <f t="shared" ref="CC63" si="615">IF(B63="","",IF(BJ63="",MAX($A63:$A160),BJ63))</f>
        <v/>
      </c>
      <c r="CD63" s="55" t="str">
        <f t="shared" ref="CD63" si="616">IF($B63="","",SMALL($BX63:$CB64,1))</f>
        <v/>
      </c>
      <c r="CE63" s="55" t="str">
        <f t="shared" ref="CE63" si="617">IF($B63="","",SMALL($BX63:$CB64,CE$2))</f>
        <v/>
      </c>
      <c r="CF63" s="55" t="str">
        <f t="shared" ref="CF63" si="618">IF($B63="","",SMALL($BX63:$CB64,CF$2))</f>
        <v/>
      </c>
      <c r="CG63" s="55" t="str">
        <f t="shared" ref="CG63" si="619">IF($B63="","",SMALL($BX63:$CB64,CG$2))</f>
        <v/>
      </c>
      <c r="CH63" s="55" t="str">
        <f t="shared" ref="CH63" si="620">IF($B63="","",SMALL($BX63:$CB64,CH$2))</f>
        <v/>
      </c>
      <c r="CI63" s="55" t="str">
        <f t="shared" ref="CI63" si="621">IF($B63="","",MAX($BX63:$CB64))</f>
        <v/>
      </c>
      <c r="CJ63" s="79" t="str">
        <f t="shared" ref="CJ63" si="622">IF(B63="","",CD63*1000000+CE63*10000+CF63*100+CG63+CH63*0.01+CI63*0.0001)</f>
        <v/>
      </c>
      <c r="CK63" s="55" t="str">
        <f t="shared" ref="CK63" si="623">IF(B63="","",RANK(CJ63,CJ$3:CJ$100,1))</f>
        <v/>
      </c>
      <c r="CL63" s="29"/>
      <c r="CM63" s="29"/>
      <c r="CN63" s="29"/>
      <c r="CO63" s="29"/>
      <c r="CP63" s="29"/>
      <c r="CQ63" s="29"/>
      <c r="CS63" s="55" t="str">
        <f t="shared" ref="CS63" si="624">IF(B63="","",MIN(F63,Q63,AB63,AM63,AX63,BI63))</f>
        <v/>
      </c>
      <c r="CT63" s="55" t="str">
        <f t="shared" ref="CT63" si="625">IF(B63="","",RANK(CS63,CS$3:CS$100,1))</f>
        <v/>
      </c>
    </row>
    <row r="64" spans="1:98" x14ac:dyDescent="0.25">
      <c r="A64" s="55"/>
      <c r="B64" s="55"/>
      <c r="C64" s="55"/>
      <c r="D64" s="55"/>
      <c r="F64" s="55"/>
      <c r="G64" s="55"/>
      <c r="H64" s="55"/>
      <c r="I64" s="55"/>
      <c r="Q64" s="55"/>
      <c r="R64" s="55"/>
      <c r="AB64" s="55"/>
      <c r="AC64" s="55"/>
      <c r="AM64" s="55"/>
      <c r="AN64" s="55"/>
      <c r="AX64" s="55"/>
      <c r="AY64" s="55"/>
      <c r="BI64" s="55"/>
      <c r="BJ64" s="55"/>
      <c r="BQ64" s="55"/>
      <c r="BR64" s="55"/>
      <c r="BS64" s="55"/>
      <c r="BT64" s="55"/>
      <c r="BU64" s="55"/>
      <c r="BV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79"/>
      <c r="CK64" s="55"/>
      <c r="CL64" s="29"/>
      <c r="CM64" s="29"/>
      <c r="CN64" s="29"/>
      <c r="CO64" s="29"/>
      <c r="CP64" s="29"/>
      <c r="CQ64" s="29"/>
      <c r="CS64" s="55"/>
      <c r="CT64" s="55"/>
    </row>
    <row r="65" spans="1:98" x14ac:dyDescent="0.25">
      <c r="A65" s="55" t="str">
        <f>IF(výsledky!A65="","",výsledky!A65)</f>
        <v/>
      </c>
      <c r="B65" s="55" t="str">
        <f>IF(výsledky!B65="","",výsledky!B65)</f>
        <v/>
      </c>
      <c r="C65" s="55" t="str">
        <f>IF(výsledky!C65="","",výsledky!C65)</f>
        <v/>
      </c>
      <c r="D65" s="55" t="str">
        <f>IF(výsledky!D65="","",výsledky!D65)</f>
        <v/>
      </c>
      <c r="F65" s="55" t="str">
        <f>IF(B65="","",MIN(výsledky!O65:O66))</f>
        <v/>
      </c>
      <c r="G65" s="55" t="str">
        <f>IF(B65="","",výsledky!Q65)</f>
        <v/>
      </c>
      <c r="H65" s="55" t="str">
        <f>IF(B65="","",výsledky!R65)</f>
        <v/>
      </c>
      <c r="I65" s="55" t="str">
        <f t="shared" ref="I65" si="626">IF(B65="","",IF(F65=999,MAX(A$3:A$100),RANK(G65,G$3:G$100,1)))</f>
        <v/>
      </c>
      <c r="Q65" s="55" t="str">
        <f>IF($B65="","",IF(výsledky!Z65:Z66="","",MIN(výsledky!Z65:Z66)))</f>
        <v/>
      </c>
      <c r="R65" s="55" t="str">
        <f>IF($B65="","",IF(výsledky!AC65="","",výsledky!AC65))</f>
        <v/>
      </c>
      <c r="AB65" s="55" t="str">
        <f>IF($B65="","",IF(výsledky!AK65:AK66="","",MIN(výsledky!AK65:AK66)))</f>
        <v/>
      </c>
      <c r="AC65" s="55" t="str">
        <f>IF($B65="","",IF(výsledky!AN65="","",výsledky!AN65))</f>
        <v/>
      </c>
      <c r="AM65" s="55" t="str">
        <f>IF($B65="","",IF(výsledky!AV65:AV66="","",MIN(výsledky!AV65:AV66)))</f>
        <v/>
      </c>
      <c r="AN65" s="55" t="str">
        <f>IF($B65="","",IF(výsledky!AY65="","",výsledky!AY65))</f>
        <v/>
      </c>
      <c r="AX65" s="55" t="str">
        <f>IF($B65="","",IF(výsledky!BG65:BG66="","",MIN(výsledky!BG65:BG66)))</f>
        <v/>
      </c>
      <c r="AY65" s="55" t="str">
        <f>IF($B65="","",IF(výsledky!BJ65="","",výsledky!BJ65))</f>
        <v/>
      </c>
      <c r="BI65" s="55" t="str">
        <f>IF($B65="","",IF(výsledky!BR65:BR66="","",MIN(výsledky!BR65:BR66)))</f>
        <v/>
      </c>
      <c r="BJ65" s="55" t="str">
        <f>IF($B65="","",IF(výsledky!BU65="","",výsledky!BU65))</f>
        <v/>
      </c>
      <c r="BQ65" s="55" t="str">
        <f>IF(B65="","",SUM(H65,R65,AC65,AN65,AY65,BJ65))</f>
        <v/>
      </c>
      <c r="BR65" s="55" t="str">
        <f>IF(B65="","",MAX(H65,R65,AC65,AN65,AY65,BJ65))</f>
        <v/>
      </c>
      <c r="BS65" s="55" t="str">
        <f t="shared" ref="BS65" si="627">IF(B65="","",BQ65-BR65+CK65*0.001+CT65*0.000001)</f>
        <v/>
      </c>
      <c r="BT65" s="55" t="str">
        <f t="shared" ref="BT65" si="628">IF(B65="","",RANK(BS65,BS$3:BS$100,1))</f>
        <v/>
      </c>
      <c r="BU65" s="55" t="str">
        <f t="shared" ref="BU65" si="629">IF(B65="","",BT65+A65/1000)</f>
        <v/>
      </c>
      <c r="BV65" s="55" t="str">
        <f t="shared" ref="BV65" si="630">IF(B65="","",RANK(BU65,BU$3:BU$100,1))</f>
        <v/>
      </c>
      <c r="BX65" s="55" t="str">
        <f>IF(B65="","",IF(H65="",MAX($A65:$A162),H65))</f>
        <v/>
      </c>
      <c r="BY65" s="55" t="str">
        <f t="shared" ref="BY65" si="631">IF(B65="","",IF(R65="",MAX($A65:$A162),R65))</f>
        <v/>
      </c>
      <c r="BZ65" s="55" t="str">
        <f t="shared" ref="BZ65" si="632">IF(B65="","",IF(AC65="",MAX($A65:$A162),AC65))</f>
        <v/>
      </c>
      <c r="CA65" s="55" t="str">
        <f t="shared" ref="CA65" si="633">IF(B65="","",IF(AN65="",MAX($A65:$A162),AN65))</f>
        <v/>
      </c>
      <c r="CB65" s="55" t="str">
        <f t="shared" ref="CB65" si="634">IF(B65="","",IF(AY65="",MAX($A65:$A162),AY65))</f>
        <v/>
      </c>
      <c r="CC65" s="55" t="str">
        <f t="shared" ref="CC65" si="635">IF(B65="","",IF(BJ65="",MAX($A65:$A162),BJ65))</f>
        <v/>
      </c>
      <c r="CD65" s="55" t="str">
        <f t="shared" ref="CD65" si="636">IF($B65="","",SMALL($BX65:$CB66,1))</f>
        <v/>
      </c>
      <c r="CE65" s="55" t="str">
        <f t="shared" ref="CE65" si="637">IF($B65="","",SMALL($BX65:$CB66,CE$2))</f>
        <v/>
      </c>
      <c r="CF65" s="55" t="str">
        <f t="shared" ref="CF65" si="638">IF($B65="","",SMALL($BX65:$CB66,CF$2))</f>
        <v/>
      </c>
      <c r="CG65" s="55" t="str">
        <f t="shared" ref="CG65" si="639">IF($B65="","",SMALL($BX65:$CB66,CG$2))</f>
        <v/>
      </c>
      <c r="CH65" s="55" t="str">
        <f t="shared" ref="CH65" si="640">IF($B65="","",SMALL($BX65:$CB66,CH$2))</f>
        <v/>
      </c>
      <c r="CI65" s="55" t="str">
        <f t="shared" ref="CI65" si="641">IF($B65="","",MAX($BX65:$CB66))</f>
        <v/>
      </c>
      <c r="CJ65" s="79" t="str">
        <f t="shared" ref="CJ65" si="642">IF(B65="","",CD65*1000000+CE65*10000+CF65*100+CG65+CH65*0.01+CI65*0.0001)</f>
        <v/>
      </c>
      <c r="CK65" s="55" t="str">
        <f t="shared" ref="CK65" si="643">IF(B65="","",RANK(CJ65,CJ$3:CJ$100,1))</f>
        <v/>
      </c>
      <c r="CL65" s="29"/>
      <c r="CM65" s="29"/>
      <c r="CN65" s="29"/>
      <c r="CO65" s="29"/>
      <c r="CP65" s="29"/>
      <c r="CQ65" s="29"/>
      <c r="CS65" s="55" t="str">
        <f t="shared" ref="CS65" si="644">IF(B65="","",MIN(F65,Q65,AB65,AM65,AX65,BI65))</f>
        <v/>
      </c>
      <c r="CT65" s="55" t="str">
        <f t="shared" ref="CT65" si="645">IF(B65="","",RANK(CS65,CS$3:CS$100,1))</f>
        <v/>
      </c>
    </row>
    <row r="66" spans="1:98" x14ac:dyDescent="0.25">
      <c r="A66" s="55"/>
      <c r="B66" s="55"/>
      <c r="C66" s="55"/>
      <c r="D66" s="55"/>
      <c r="F66" s="55"/>
      <c r="G66" s="55"/>
      <c r="H66" s="55"/>
      <c r="I66" s="55"/>
      <c r="Q66" s="55"/>
      <c r="R66" s="55"/>
      <c r="AB66" s="55"/>
      <c r="AC66" s="55"/>
      <c r="AM66" s="55"/>
      <c r="AN66" s="55"/>
      <c r="AX66" s="55"/>
      <c r="AY66" s="55"/>
      <c r="BI66" s="55"/>
      <c r="BJ66" s="55"/>
      <c r="BQ66" s="55"/>
      <c r="BR66" s="55"/>
      <c r="BS66" s="55"/>
      <c r="BT66" s="55"/>
      <c r="BU66" s="55"/>
      <c r="BV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79"/>
      <c r="CK66" s="55"/>
      <c r="CL66" s="29"/>
      <c r="CM66" s="29"/>
      <c r="CN66" s="29"/>
      <c r="CO66" s="29"/>
      <c r="CP66" s="29"/>
      <c r="CQ66" s="29"/>
      <c r="CS66" s="55"/>
      <c r="CT66" s="55"/>
    </row>
    <row r="67" spans="1:98" x14ac:dyDescent="0.25">
      <c r="A67" s="55" t="str">
        <f>IF(výsledky!A67="","",výsledky!A67)</f>
        <v/>
      </c>
      <c r="B67" s="55" t="str">
        <f>IF(výsledky!B67="","",výsledky!B67)</f>
        <v/>
      </c>
      <c r="C67" s="55" t="str">
        <f>IF(výsledky!C67="","",výsledky!C67)</f>
        <v/>
      </c>
      <c r="D67" s="55" t="str">
        <f>IF(výsledky!D67="","",výsledky!D67)</f>
        <v/>
      </c>
      <c r="F67" s="55" t="str">
        <f>IF(B67="","",MIN(výsledky!O67:O68))</f>
        <v/>
      </c>
      <c r="G67" s="55" t="str">
        <f>IF(B67="","",výsledky!Q67)</f>
        <v/>
      </c>
      <c r="H67" s="55" t="str">
        <f>IF(B67="","",výsledky!R67)</f>
        <v/>
      </c>
      <c r="I67" s="55" t="str">
        <f t="shared" ref="I67" si="646">IF(B67="","",IF(F67=999,MAX(A$3:A$100),RANK(G67,G$3:G$100,1)))</f>
        <v/>
      </c>
      <c r="Q67" s="55" t="str">
        <f>IF($B67="","",IF(výsledky!Z67:Z68="","",MIN(výsledky!Z67:Z68)))</f>
        <v/>
      </c>
      <c r="R67" s="55" t="str">
        <f>IF($B67="","",IF(výsledky!AC67="","",výsledky!AC67))</f>
        <v/>
      </c>
      <c r="AB67" s="55" t="str">
        <f>IF($B67="","",IF(výsledky!AK67:AK68="","",MIN(výsledky!AK67:AK68)))</f>
        <v/>
      </c>
      <c r="AC67" s="55" t="str">
        <f>IF($B67="","",IF(výsledky!AN67="","",výsledky!AN67))</f>
        <v/>
      </c>
      <c r="AM67" s="55" t="str">
        <f>IF($B67="","",IF(výsledky!AV67:AV68="","",MIN(výsledky!AV67:AV68)))</f>
        <v/>
      </c>
      <c r="AN67" s="55" t="str">
        <f>IF($B67="","",IF(výsledky!AY67="","",výsledky!AY67))</f>
        <v/>
      </c>
      <c r="AX67" s="55" t="str">
        <f>IF($B67="","",IF(výsledky!BG67:BG68="","",MIN(výsledky!BG67:BG68)))</f>
        <v/>
      </c>
      <c r="AY67" s="55" t="str">
        <f>IF($B67="","",IF(výsledky!BJ67="","",výsledky!BJ67))</f>
        <v/>
      </c>
      <c r="BI67" s="55" t="str">
        <f>IF($B67="","",IF(výsledky!BR67:BR68="","",MIN(výsledky!BR67:BR68)))</f>
        <v/>
      </c>
      <c r="BJ67" s="55" t="str">
        <f>IF($B67="","",IF(výsledky!BU67="","",výsledky!BU67))</f>
        <v/>
      </c>
      <c r="BQ67" s="55" t="str">
        <f>IF(B67="","",SUM(H67,R67,AC67,AN67,AY67,BJ67))</f>
        <v/>
      </c>
      <c r="BR67" s="55" t="str">
        <f>IF(B67="","",MAX(H67,R67,AC67,AN67,AY67,BJ67))</f>
        <v/>
      </c>
      <c r="BS67" s="55" t="str">
        <f t="shared" ref="BS67" si="647">IF(B67="","",BQ67-BR67+CK67*0.001+CT67*0.000001)</f>
        <v/>
      </c>
      <c r="BT67" s="55" t="str">
        <f t="shared" ref="BT67" si="648">IF(B67="","",RANK(BS67,BS$3:BS$100,1))</f>
        <v/>
      </c>
      <c r="BU67" s="55" t="str">
        <f t="shared" ref="BU67" si="649">IF(B67="","",BT67+A67/1000)</f>
        <v/>
      </c>
      <c r="BV67" s="55" t="str">
        <f t="shared" ref="BV67" si="650">IF(B67="","",RANK(BU67,BU$3:BU$100,1))</f>
        <v/>
      </c>
      <c r="BX67" s="55" t="str">
        <f>IF(B67="","",IF(H67="",MAX($A67:$A164),H67))</f>
        <v/>
      </c>
      <c r="BY67" s="55" t="str">
        <f t="shared" ref="BY67" si="651">IF(B67="","",IF(R67="",MAX($A67:$A164),R67))</f>
        <v/>
      </c>
      <c r="BZ67" s="55" t="str">
        <f t="shared" ref="BZ67" si="652">IF(B67="","",IF(AC67="",MAX($A67:$A164),AC67))</f>
        <v/>
      </c>
      <c r="CA67" s="55" t="str">
        <f t="shared" ref="CA67" si="653">IF(B67="","",IF(AN67="",MAX($A67:$A164),AN67))</f>
        <v/>
      </c>
      <c r="CB67" s="55" t="str">
        <f t="shared" ref="CB67" si="654">IF(B67="","",IF(AY67="",MAX($A67:$A164),AY67))</f>
        <v/>
      </c>
      <c r="CC67" s="55" t="str">
        <f t="shared" ref="CC67" si="655">IF(B67="","",IF(BJ67="",MAX($A67:$A164),BJ67))</f>
        <v/>
      </c>
      <c r="CD67" s="55" t="str">
        <f t="shared" ref="CD67" si="656">IF($B67="","",SMALL($BX67:$CB68,1))</f>
        <v/>
      </c>
      <c r="CE67" s="55" t="str">
        <f t="shared" ref="CE67" si="657">IF($B67="","",SMALL($BX67:$CB68,CE$2))</f>
        <v/>
      </c>
      <c r="CF67" s="55" t="str">
        <f t="shared" ref="CF67" si="658">IF($B67="","",SMALL($BX67:$CB68,CF$2))</f>
        <v/>
      </c>
      <c r="CG67" s="55" t="str">
        <f t="shared" ref="CG67" si="659">IF($B67="","",SMALL($BX67:$CB68,CG$2))</f>
        <v/>
      </c>
      <c r="CH67" s="55" t="str">
        <f t="shared" ref="CH67" si="660">IF($B67="","",SMALL($BX67:$CB68,CH$2))</f>
        <v/>
      </c>
      <c r="CI67" s="55" t="str">
        <f t="shared" ref="CI67" si="661">IF($B67="","",MAX($BX67:$CB68))</f>
        <v/>
      </c>
      <c r="CJ67" s="79" t="str">
        <f t="shared" ref="CJ67" si="662">IF(B67="","",CD67*1000000+CE67*10000+CF67*100+CG67+CH67*0.01+CI67*0.0001)</f>
        <v/>
      </c>
      <c r="CK67" s="55" t="str">
        <f t="shared" ref="CK67" si="663">IF(B67="","",RANK(CJ67,CJ$3:CJ$100,1))</f>
        <v/>
      </c>
      <c r="CL67" s="29"/>
      <c r="CM67" s="29"/>
      <c r="CN67" s="29"/>
      <c r="CO67" s="29"/>
      <c r="CP67" s="29"/>
      <c r="CQ67" s="29"/>
      <c r="CS67" s="55" t="str">
        <f t="shared" ref="CS67" si="664">IF(B67="","",MIN(F67,Q67,AB67,AM67,AX67,BI67))</f>
        <v/>
      </c>
      <c r="CT67" s="55" t="str">
        <f t="shared" ref="CT67" si="665">IF(B67="","",RANK(CS67,CS$3:CS$100,1))</f>
        <v/>
      </c>
    </row>
    <row r="68" spans="1:98" x14ac:dyDescent="0.25">
      <c r="A68" s="55"/>
      <c r="B68" s="55"/>
      <c r="C68" s="55"/>
      <c r="D68" s="55"/>
      <c r="F68" s="55"/>
      <c r="G68" s="55"/>
      <c r="H68" s="55"/>
      <c r="I68" s="55"/>
      <c r="Q68" s="55"/>
      <c r="R68" s="55"/>
      <c r="AB68" s="55"/>
      <c r="AC68" s="55"/>
      <c r="AM68" s="55"/>
      <c r="AN68" s="55"/>
      <c r="AX68" s="55"/>
      <c r="AY68" s="55"/>
      <c r="BI68" s="55"/>
      <c r="BJ68" s="55"/>
      <c r="BQ68" s="55"/>
      <c r="BR68" s="55"/>
      <c r="BS68" s="55"/>
      <c r="BT68" s="55"/>
      <c r="BU68" s="55"/>
      <c r="BV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79"/>
      <c r="CK68" s="55"/>
      <c r="CL68" s="29"/>
      <c r="CM68" s="29"/>
      <c r="CN68" s="29"/>
      <c r="CO68" s="29"/>
      <c r="CP68" s="29"/>
      <c r="CQ68" s="29"/>
      <c r="CS68" s="55"/>
      <c r="CT68" s="55"/>
    </row>
    <row r="69" spans="1:98" x14ac:dyDescent="0.25">
      <c r="A69" s="55" t="str">
        <f>IF(výsledky!A69="","",výsledky!A69)</f>
        <v/>
      </c>
      <c r="B69" s="55" t="str">
        <f>IF(výsledky!B69="","",výsledky!B69)</f>
        <v/>
      </c>
      <c r="C69" s="55" t="str">
        <f>IF(výsledky!C69="","",výsledky!C69)</f>
        <v/>
      </c>
      <c r="D69" s="55" t="str">
        <f>IF(výsledky!D69="","",výsledky!D69)</f>
        <v/>
      </c>
      <c r="F69" s="55" t="str">
        <f>IF(B69="","",MIN(výsledky!O69:O70))</f>
        <v/>
      </c>
      <c r="G69" s="55" t="str">
        <f>IF(B69="","",výsledky!Q69)</f>
        <v/>
      </c>
      <c r="H69" s="55" t="str">
        <f>IF(B69="","",výsledky!R69)</f>
        <v/>
      </c>
      <c r="I69" s="55" t="str">
        <f t="shared" ref="I69" si="666">IF(B69="","",IF(F69=999,MAX(A$3:A$100),RANK(G69,G$3:G$100,1)))</f>
        <v/>
      </c>
      <c r="Q69" s="55" t="str">
        <f>IF($B69="","",IF(výsledky!Z69:Z70="","",MIN(výsledky!Z69:Z70)))</f>
        <v/>
      </c>
      <c r="R69" s="55" t="str">
        <f>IF($B69="","",IF(výsledky!AC69="","",výsledky!AC69))</f>
        <v/>
      </c>
      <c r="AB69" s="55" t="str">
        <f>IF($B69="","",IF(výsledky!AK69:AK70="","",MIN(výsledky!AK69:AK70)))</f>
        <v/>
      </c>
      <c r="AC69" s="55" t="str">
        <f>IF($B69="","",IF(výsledky!AN69="","",výsledky!AN69))</f>
        <v/>
      </c>
      <c r="AM69" s="55" t="str">
        <f>IF($B69="","",IF(výsledky!AV69:AV70="","",MIN(výsledky!AV69:AV70)))</f>
        <v/>
      </c>
      <c r="AN69" s="55" t="str">
        <f>IF($B69="","",IF(výsledky!AY69="","",výsledky!AY69))</f>
        <v/>
      </c>
      <c r="AX69" s="55" t="str">
        <f>IF($B69="","",IF(výsledky!BG69:BG70="","",MIN(výsledky!BG69:BG70)))</f>
        <v/>
      </c>
      <c r="AY69" s="55" t="str">
        <f>IF($B69="","",IF(výsledky!BJ69="","",výsledky!BJ69))</f>
        <v/>
      </c>
      <c r="BI69" s="55" t="str">
        <f>IF($B69="","",IF(výsledky!BR69:BR70="","",MIN(výsledky!BR69:BR70)))</f>
        <v/>
      </c>
      <c r="BJ69" s="55" t="str">
        <f>IF($B69="","",IF(výsledky!BU69="","",výsledky!BU69))</f>
        <v/>
      </c>
      <c r="BQ69" s="55" t="str">
        <f>IF(B69="","",SUM(H69,R69,AC69,AN69,AY69,BJ69))</f>
        <v/>
      </c>
      <c r="BR69" s="55" t="str">
        <f>IF(B69="","",MAX(H69,R69,AC69,AN69,AY69,BJ69))</f>
        <v/>
      </c>
      <c r="BS69" s="55" t="str">
        <f t="shared" ref="BS69" si="667">IF(B69="","",BQ69-BR69+CK69*0.001+CT69*0.000001)</f>
        <v/>
      </c>
      <c r="BT69" s="55" t="str">
        <f t="shared" ref="BT69" si="668">IF(B69="","",RANK(BS69,BS$3:BS$100,1))</f>
        <v/>
      </c>
      <c r="BU69" s="55" t="str">
        <f t="shared" ref="BU69" si="669">IF(B69="","",BT69+A69/1000)</f>
        <v/>
      </c>
      <c r="BV69" s="55" t="str">
        <f t="shared" ref="BV69" si="670">IF(B69="","",RANK(BU69,BU$3:BU$100,1))</f>
        <v/>
      </c>
      <c r="BX69" s="55" t="str">
        <f>IF(B69="","",IF(H69="",MAX($A69:$A166),H69))</f>
        <v/>
      </c>
      <c r="BY69" s="55" t="str">
        <f t="shared" ref="BY69" si="671">IF(B69="","",IF(R69="",MAX($A69:$A166),R69))</f>
        <v/>
      </c>
      <c r="BZ69" s="55" t="str">
        <f t="shared" ref="BZ69" si="672">IF(B69="","",IF(AC69="",MAX($A69:$A166),AC69))</f>
        <v/>
      </c>
      <c r="CA69" s="55" t="str">
        <f t="shared" ref="CA69" si="673">IF(B69="","",IF(AN69="",MAX($A69:$A166),AN69))</f>
        <v/>
      </c>
      <c r="CB69" s="55" t="str">
        <f t="shared" ref="CB69" si="674">IF(B69="","",IF(AY69="",MAX($A69:$A166),AY69))</f>
        <v/>
      </c>
      <c r="CC69" s="55" t="str">
        <f t="shared" ref="CC69" si="675">IF(B69="","",IF(BJ69="",MAX($A69:$A166),BJ69))</f>
        <v/>
      </c>
      <c r="CD69" s="55" t="str">
        <f t="shared" ref="CD69" si="676">IF($B69="","",SMALL($BX69:$CB70,1))</f>
        <v/>
      </c>
      <c r="CE69" s="55" t="str">
        <f t="shared" ref="CE69" si="677">IF($B69="","",SMALL($BX69:$CB70,CE$2))</f>
        <v/>
      </c>
      <c r="CF69" s="55" t="str">
        <f t="shared" ref="CF69" si="678">IF($B69="","",SMALL($BX69:$CB70,CF$2))</f>
        <v/>
      </c>
      <c r="CG69" s="55" t="str">
        <f t="shared" ref="CG69" si="679">IF($B69="","",SMALL($BX69:$CB70,CG$2))</f>
        <v/>
      </c>
      <c r="CH69" s="55" t="str">
        <f t="shared" ref="CH69" si="680">IF($B69="","",SMALL($BX69:$CB70,CH$2))</f>
        <v/>
      </c>
      <c r="CI69" s="55" t="str">
        <f t="shared" ref="CI69" si="681">IF($B69="","",MAX($BX69:$CB70))</f>
        <v/>
      </c>
      <c r="CJ69" s="79" t="str">
        <f t="shared" ref="CJ69" si="682">IF(B69="","",CD69*1000000+CE69*10000+CF69*100+CG69+CH69*0.01+CI69*0.0001)</f>
        <v/>
      </c>
      <c r="CK69" s="55" t="str">
        <f t="shared" ref="CK69" si="683">IF(B69="","",RANK(CJ69,CJ$3:CJ$100,1))</f>
        <v/>
      </c>
      <c r="CL69" s="29"/>
      <c r="CM69" s="29"/>
      <c r="CN69" s="29"/>
      <c r="CO69" s="29"/>
      <c r="CP69" s="29"/>
      <c r="CQ69" s="29"/>
      <c r="CS69" s="55" t="str">
        <f t="shared" ref="CS69" si="684">IF(B69="","",MIN(F69,Q69,AB69,AM69,AX69,BI69))</f>
        <v/>
      </c>
      <c r="CT69" s="55" t="str">
        <f t="shared" ref="CT69" si="685">IF(B69="","",RANK(CS69,CS$3:CS$100,1))</f>
        <v/>
      </c>
    </row>
    <row r="70" spans="1:98" x14ac:dyDescent="0.25">
      <c r="A70" s="55"/>
      <c r="B70" s="55"/>
      <c r="C70" s="55"/>
      <c r="D70" s="55"/>
      <c r="F70" s="55"/>
      <c r="G70" s="55"/>
      <c r="H70" s="55"/>
      <c r="I70" s="55"/>
      <c r="Q70" s="55"/>
      <c r="R70" s="55"/>
      <c r="AB70" s="55"/>
      <c r="AC70" s="55"/>
      <c r="AM70" s="55"/>
      <c r="AN70" s="55"/>
      <c r="AX70" s="55"/>
      <c r="AY70" s="55"/>
      <c r="BI70" s="55"/>
      <c r="BJ70" s="55"/>
      <c r="BQ70" s="55"/>
      <c r="BR70" s="55"/>
      <c r="BS70" s="55"/>
      <c r="BT70" s="55"/>
      <c r="BU70" s="55"/>
      <c r="BV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79"/>
      <c r="CK70" s="55"/>
      <c r="CL70" s="29"/>
      <c r="CM70" s="29"/>
      <c r="CN70" s="29"/>
      <c r="CO70" s="29"/>
      <c r="CP70" s="29"/>
      <c r="CQ70" s="29"/>
      <c r="CS70" s="55"/>
      <c r="CT70" s="55"/>
    </row>
    <row r="71" spans="1:98" x14ac:dyDescent="0.25">
      <c r="A71" s="55" t="str">
        <f>IF(výsledky!A71="","",výsledky!A71)</f>
        <v/>
      </c>
      <c r="B71" s="55" t="str">
        <f>IF(výsledky!B71="","",výsledky!B71)</f>
        <v/>
      </c>
      <c r="C71" s="55" t="str">
        <f>IF(výsledky!C71="","",výsledky!C71)</f>
        <v/>
      </c>
      <c r="D71" s="55" t="str">
        <f>IF(výsledky!D71="","",výsledky!D71)</f>
        <v/>
      </c>
      <c r="F71" s="55" t="str">
        <f>IF(B71="","",MIN(výsledky!O71:O72))</f>
        <v/>
      </c>
      <c r="G71" s="55" t="str">
        <f>IF(B71="","",výsledky!Q71)</f>
        <v/>
      </c>
      <c r="H71" s="55" t="str">
        <f>IF(B71="","",výsledky!R71)</f>
        <v/>
      </c>
      <c r="I71" s="55" t="str">
        <f t="shared" ref="I71" si="686">IF(B71="","",IF(F71=999,MAX(A$3:A$100),RANK(G71,G$3:G$100,1)))</f>
        <v/>
      </c>
      <c r="Q71" s="55" t="str">
        <f>IF($B71="","",IF(výsledky!Z71:Z72="","",MIN(výsledky!Z71:Z72)))</f>
        <v/>
      </c>
      <c r="R71" s="55" t="str">
        <f>IF($B71="","",IF(výsledky!AC71="","",výsledky!AC71))</f>
        <v/>
      </c>
      <c r="AB71" s="55" t="str">
        <f>IF($B71="","",IF(výsledky!AK71:AK72="","",MIN(výsledky!AK71:AK72)))</f>
        <v/>
      </c>
      <c r="AC71" s="55" t="str">
        <f>IF($B71="","",IF(výsledky!AN71="","",výsledky!AN71))</f>
        <v/>
      </c>
      <c r="AM71" s="55" t="str">
        <f>IF($B71="","",IF(výsledky!AV71:AV72="","",MIN(výsledky!AV71:AV72)))</f>
        <v/>
      </c>
      <c r="AN71" s="55" t="str">
        <f>IF($B71="","",IF(výsledky!AY71="","",výsledky!AY71))</f>
        <v/>
      </c>
      <c r="AX71" s="55" t="str">
        <f>IF($B71="","",IF(výsledky!BG71:BG72="","",MIN(výsledky!BG71:BG72)))</f>
        <v/>
      </c>
      <c r="AY71" s="55" t="str">
        <f>IF($B71="","",IF(výsledky!BJ71="","",výsledky!BJ71))</f>
        <v/>
      </c>
      <c r="BI71" s="55" t="str">
        <f>IF($B71="","",IF(výsledky!BR71:BR72="","",MIN(výsledky!BR71:BR72)))</f>
        <v/>
      </c>
      <c r="BJ71" s="55" t="str">
        <f>IF($B71="","",IF(výsledky!BU71="","",výsledky!BU71))</f>
        <v/>
      </c>
      <c r="BQ71" s="55" t="str">
        <f>IF(B71="","",SUM(H71,R71,AC71,AN71,AY71,BJ71))</f>
        <v/>
      </c>
      <c r="BR71" s="55" t="str">
        <f>IF(B71="","",MAX(H71,R71,AC71,AN71,AY71,BJ71))</f>
        <v/>
      </c>
      <c r="BS71" s="55" t="str">
        <f t="shared" ref="BS71" si="687">IF(B71="","",BQ71-BR71+CK71*0.001+CT71*0.000001)</f>
        <v/>
      </c>
      <c r="BT71" s="55" t="str">
        <f t="shared" ref="BT71" si="688">IF(B71="","",RANK(BS71,BS$3:BS$100,1))</f>
        <v/>
      </c>
      <c r="BU71" s="55" t="str">
        <f t="shared" ref="BU71" si="689">IF(B71="","",BT71+A71/1000)</f>
        <v/>
      </c>
      <c r="BV71" s="55" t="str">
        <f t="shared" ref="BV71" si="690">IF(B71="","",RANK(BU71,BU$3:BU$100,1))</f>
        <v/>
      </c>
      <c r="BX71" s="55" t="str">
        <f>IF(B71="","",IF(H71="",MAX($A71:$A168),H71))</f>
        <v/>
      </c>
      <c r="BY71" s="55" t="str">
        <f t="shared" ref="BY71" si="691">IF(B71="","",IF(R71="",MAX($A71:$A168),R71))</f>
        <v/>
      </c>
      <c r="BZ71" s="55" t="str">
        <f t="shared" ref="BZ71" si="692">IF(B71="","",IF(AC71="",MAX($A71:$A168),AC71))</f>
        <v/>
      </c>
      <c r="CA71" s="55" t="str">
        <f t="shared" ref="CA71" si="693">IF(B71="","",IF(AN71="",MAX($A71:$A168),AN71))</f>
        <v/>
      </c>
      <c r="CB71" s="55" t="str">
        <f t="shared" ref="CB71" si="694">IF(B71="","",IF(AY71="",MAX($A71:$A168),AY71))</f>
        <v/>
      </c>
      <c r="CC71" s="55" t="str">
        <f t="shared" ref="CC71" si="695">IF(B71="","",IF(BJ71="",MAX($A71:$A168),BJ71))</f>
        <v/>
      </c>
      <c r="CD71" s="55" t="str">
        <f t="shared" ref="CD71" si="696">IF($B71="","",SMALL($BX71:$CB72,1))</f>
        <v/>
      </c>
      <c r="CE71" s="55" t="str">
        <f t="shared" ref="CE71" si="697">IF($B71="","",SMALL($BX71:$CB72,CE$2))</f>
        <v/>
      </c>
      <c r="CF71" s="55" t="str">
        <f t="shared" ref="CF71" si="698">IF($B71="","",SMALL($BX71:$CB72,CF$2))</f>
        <v/>
      </c>
      <c r="CG71" s="55" t="str">
        <f t="shared" ref="CG71" si="699">IF($B71="","",SMALL($BX71:$CB72,CG$2))</f>
        <v/>
      </c>
      <c r="CH71" s="55" t="str">
        <f t="shared" ref="CH71" si="700">IF($B71="","",SMALL($BX71:$CB72,CH$2))</f>
        <v/>
      </c>
      <c r="CI71" s="55" t="str">
        <f t="shared" ref="CI71" si="701">IF($B71="","",MAX($BX71:$CB72))</f>
        <v/>
      </c>
      <c r="CJ71" s="79" t="str">
        <f t="shared" ref="CJ71" si="702">IF(B71="","",CD71*1000000+CE71*10000+CF71*100+CG71+CH71*0.01+CI71*0.0001)</f>
        <v/>
      </c>
      <c r="CK71" s="55" t="str">
        <f t="shared" ref="CK71" si="703">IF(B71="","",RANK(CJ71,CJ$3:CJ$100,1))</f>
        <v/>
      </c>
      <c r="CL71" s="29"/>
      <c r="CM71" s="29"/>
      <c r="CN71" s="29"/>
      <c r="CO71" s="29"/>
      <c r="CP71" s="29"/>
      <c r="CQ71" s="29"/>
      <c r="CS71" s="55" t="str">
        <f t="shared" ref="CS71" si="704">IF(B71="","",MIN(F71,Q71,AB71,AM71,AX71,BI71))</f>
        <v/>
      </c>
      <c r="CT71" s="55" t="str">
        <f t="shared" ref="CT71" si="705">IF(B71="","",RANK(CS71,CS$3:CS$100,1))</f>
        <v/>
      </c>
    </row>
    <row r="72" spans="1:98" x14ac:dyDescent="0.25">
      <c r="A72" s="55"/>
      <c r="B72" s="55"/>
      <c r="C72" s="55"/>
      <c r="D72" s="55"/>
      <c r="F72" s="55"/>
      <c r="G72" s="55"/>
      <c r="H72" s="55"/>
      <c r="I72" s="55"/>
      <c r="Q72" s="55"/>
      <c r="R72" s="55"/>
      <c r="AB72" s="55"/>
      <c r="AC72" s="55"/>
      <c r="AM72" s="55"/>
      <c r="AN72" s="55"/>
      <c r="AX72" s="55"/>
      <c r="AY72" s="55"/>
      <c r="BI72" s="55"/>
      <c r="BJ72" s="55"/>
      <c r="BQ72" s="55"/>
      <c r="BR72" s="55"/>
      <c r="BS72" s="55"/>
      <c r="BT72" s="55"/>
      <c r="BU72" s="55"/>
      <c r="BV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79"/>
      <c r="CK72" s="55"/>
      <c r="CL72" s="29"/>
      <c r="CM72" s="29"/>
      <c r="CN72" s="29"/>
      <c r="CO72" s="29"/>
      <c r="CP72" s="29"/>
      <c r="CQ72" s="29"/>
      <c r="CS72" s="55"/>
      <c r="CT72" s="55"/>
    </row>
    <row r="73" spans="1:98" x14ac:dyDescent="0.25">
      <c r="A73" s="55" t="str">
        <f>IF(výsledky!A73="","",výsledky!A73)</f>
        <v/>
      </c>
      <c r="B73" s="55" t="str">
        <f>IF(výsledky!B73="","",výsledky!B73)</f>
        <v/>
      </c>
      <c r="C73" s="55" t="str">
        <f>IF(výsledky!C73="","",výsledky!C73)</f>
        <v/>
      </c>
      <c r="D73" s="55" t="str">
        <f>IF(výsledky!D73="","",výsledky!D73)</f>
        <v/>
      </c>
      <c r="F73" s="55" t="str">
        <f>IF(B73="","",MIN(výsledky!O73:O74))</f>
        <v/>
      </c>
      <c r="G73" s="55" t="str">
        <f>IF(B73="","",výsledky!Q73)</f>
        <v/>
      </c>
      <c r="H73" s="55" t="str">
        <f>IF(B73="","",výsledky!R73)</f>
        <v/>
      </c>
      <c r="I73" s="55" t="str">
        <f t="shared" ref="I73" si="706">IF(B73="","",IF(F73=999,MAX(A$3:A$100),RANK(G73,G$3:G$100,1)))</f>
        <v/>
      </c>
      <c r="Q73" s="55" t="str">
        <f>IF($B73="","",IF(výsledky!Z73:Z74="","",MIN(výsledky!Z73:Z74)))</f>
        <v/>
      </c>
      <c r="R73" s="55" t="str">
        <f>IF($B73="","",IF(výsledky!AC73="","",výsledky!AC73))</f>
        <v/>
      </c>
      <c r="AB73" s="55" t="str">
        <f>IF($B73="","",IF(výsledky!AK73:AK74="","",MIN(výsledky!AK73:AK74)))</f>
        <v/>
      </c>
      <c r="AC73" s="55" t="str">
        <f>IF($B73="","",IF(výsledky!AN73="","",výsledky!AN73))</f>
        <v/>
      </c>
      <c r="AM73" s="55" t="str">
        <f>IF($B73="","",IF(výsledky!AV73:AV74="","",MIN(výsledky!AV73:AV74)))</f>
        <v/>
      </c>
      <c r="AN73" s="55" t="str">
        <f>IF($B73="","",IF(výsledky!AY73="","",výsledky!AY73))</f>
        <v/>
      </c>
      <c r="AX73" s="55" t="str">
        <f>IF($B73="","",IF(výsledky!BG73:BG74="","",MIN(výsledky!BG73:BG74)))</f>
        <v/>
      </c>
      <c r="AY73" s="55" t="str">
        <f>IF($B73="","",IF(výsledky!BJ73="","",výsledky!BJ73))</f>
        <v/>
      </c>
      <c r="BI73" s="55" t="str">
        <f>IF($B73="","",IF(výsledky!BR73:BR74="","",MIN(výsledky!BR73:BR74)))</f>
        <v/>
      </c>
      <c r="BJ73" s="55" t="str">
        <f>IF($B73="","",IF(výsledky!BU73="","",výsledky!BU73))</f>
        <v/>
      </c>
      <c r="BQ73" s="55" t="str">
        <f>IF(B73="","",SUM(H73,R73,AC73,AN73,AY73,BJ73))</f>
        <v/>
      </c>
      <c r="BR73" s="55" t="str">
        <f>IF(B73="","",MAX(H73,R73,AC73,AN73,AY73,BJ73))</f>
        <v/>
      </c>
      <c r="BS73" s="55" t="str">
        <f t="shared" ref="BS73" si="707">IF(B73="","",BQ73-BR73+CK73*0.001+CT73*0.000001)</f>
        <v/>
      </c>
      <c r="BT73" s="55" t="str">
        <f t="shared" ref="BT73" si="708">IF(B73="","",RANK(BS73,BS$3:BS$100,1))</f>
        <v/>
      </c>
      <c r="BU73" s="55" t="str">
        <f t="shared" ref="BU73" si="709">IF(B73="","",BT73+A73/1000)</f>
        <v/>
      </c>
      <c r="BV73" s="55" t="str">
        <f t="shared" ref="BV73" si="710">IF(B73="","",RANK(BU73,BU$3:BU$100,1))</f>
        <v/>
      </c>
      <c r="BX73" s="55" t="str">
        <f>IF(B73="","",IF(H73="",MAX($A73:$A170),H73))</f>
        <v/>
      </c>
      <c r="BY73" s="55" t="str">
        <f t="shared" ref="BY73" si="711">IF(B73="","",IF(R73="",MAX($A73:$A170),R73))</f>
        <v/>
      </c>
      <c r="BZ73" s="55" t="str">
        <f t="shared" ref="BZ73" si="712">IF(B73="","",IF(AC73="",MAX($A73:$A170),AC73))</f>
        <v/>
      </c>
      <c r="CA73" s="55" t="str">
        <f t="shared" ref="CA73" si="713">IF(B73="","",IF(AN73="",MAX($A73:$A170),AN73))</f>
        <v/>
      </c>
      <c r="CB73" s="55" t="str">
        <f t="shared" ref="CB73" si="714">IF(B73="","",IF(AY73="",MAX($A73:$A170),AY73))</f>
        <v/>
      </c>
      <c r="CC73" s="55" t="str">
        <f t="shared" ref="CC73" si="715">IF(B73="","",IF(BJ73="",MAX($A73:$A170),BJ73))</f>
        <v/>
      </c>
      <c r="CD73" s="55" t="str">
        <f t="shared" ref="CD73" si="716">IF($B73="","",SMALL($BX73:$CB74,1))</f>
        <v/>
      </c>
      <c r="CE73" s="55" t="str">
        <f t="shared" ref="CE73" si="717">IF($B73="","",SMALL($BX73:$CB74,CE$2))</f>
        <v/>
      </c>
      <c r="CF73" s="55" t="str">
        <f t="shared" ref="CF73" si="718">IF($B73="","",SMALL($BX73:$CB74,CF$2))</f>
        <v/>
      </c>
      <c r="CG73" s="55" t="str">
        <f t="shared" ref="CG73" si="719">IF($B73="","",SMALL($BX73:$CB74,CG$2))</f>
        <v/>
      </c>
      <c r="CH73" s="55" t="str">
        <f t="shared" ref="CH73" si="720">IF($B73="","",SMALL($BX73:$CB74,CH$2))</f>
        <v/>
      </c>
      <c r="CI73" s="55" t="str">
        <f t="shared" ref="CI73" si="721">IF($B73="","",MAX($BX73:$CB74))</f>
        <v/>
      </c>
      <c r="CJ73" s="79" t="str">
        <f t="shared" ref="CJ73" si="722">IF(B73="","",CD73*1000000+CE73*10000+CF73*100+CG73+CH73*0.01+CI73*0.0001)</f>
        <v/>
      </c>
      <c r="CK73" s="55" t="str">
        <f t="shared" ref="CK73" si="723">IF(B73="","",RANK(CJ73,CJ$3:CJ$100,1))</f>
        <v/>
      </c>
      <c r="CL73" s="29"/>
      <c r="CM73" s="29"/>
      <c r="CN73" s="29"/>
      <c r="CO73" s="29"/>
      <c r="CP73" s="29"/>
      <c r="CQ73" s="29"/>
      <c r="CS73" s="55" t="str">
        <f t="shared" ref="CS73" si="724">IF(B73="","",MIN(F73,Q73,AB73,AM73,AX73,BI73))</f>
        <v/>
      </c>
      <c r="CT73" s="55" t="str">
        <f t="shared" ref="CT73" si="725">IF(B73="","",RANK(CS73,CS$3:CS$100,1))</f>
        <v/>
      </c>
    </row>
    <row r="74" spans="1:98" x14ac:dyDescent="0.25">
      <c r="A74" s="55"/>
      <c r="B74" s="55"/>
      <c r="C74" s="55"/>
      <c r="D74" s="55"/>
      <c r="F74" s="55"/>
      <c r="G74" s="55"/>
      <c r="H74" s="55"/>
      <c r="I74" s="55"/>
      <c r="Q74" s="55"/>
      <c r="R74" s="55"/>
      <c r="AB74" s="55"/>
      <c r="AC74" s="55"/>
      <c r="AM74" s="55"/>
      <c r="AN74" s="55"/>
      <c r="AX74" s="55"/>
      <c r="AY74" s="55"/>
      <c r="BI74" s="55"/>
      <c r="BJ74" s="55"/>
      <c r="BQ74" s="55"/>
      <c r="BR74" s="55"/>
      <c r="BS74" s="55"/>
      <c r="BT74" s="55"/>
      <c r="BU74" s="55"/>
      <c r="BV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79"/>
      <c r="CK74" s="55"/>
      <c r="CL74" s="29"/>
      <c r="CM74" s="29"/>
      <c r="CN74" s="29"/>
      <c r="CO74" s="29"/>
      <c r="CP74" s="29"/>
      <c r="CQ74" s="29"/>
      <c r="CS74" s="55"/>
      <c r="CT74" s="55"/>
    </row>
    <row r="75" spans="1:98" x14ac:dyDescent="0.25">
      <c r="A75" s="55" t="str">
        <f>IF(výsledky!A75="","",výsledky!A75)</f>
        <v/>
      </c>
      <c r="B75" s="55" t="str">
        <f>IF(výsledky!B75="","",výsledky!B75)</f>
        <v/>
      </c>
      <c r="C75" s="55" t="str">
        <f>IF(výsledky!C75="","",výsledky!C75)</f>
        <v/>
      </c>
      <c r="D75" s="55" t="str">
        <f>IF(výsledky!D75="","",výsledky!D75)</f>
        <v/>
      </c>
      <c r="F75" s="55" t="str">
        <f>IF(B75="","",MIN(výsledky!O75:O76))</f>
        <v/>
      </c>
      <c r="G75" s="55" t="str">
        <f>IF(B75="","",výsledky!Q75)</f>
        <v/>
      </c>
      <c r="H75" s="55" t="str">
        <f>IF(B75="","",výsledky!R75)</f>
        <v/>
      </c>
      <c r="I75" s="55" t="str">
        <f t="shared" ref="I75" si="726">IF(B75="","",IF(F75=999,MAX(A$3:A$100),RANK(G75,G$3:G$100,1)))</f>
        <v/>
      </c>
      <c r="Q75" s="55" t="str">
        <f>IF($B75="","",IF(výsledky!Z75:Z76="","",MIN(výsledky!Z75:Z76)))</f>
        <v/>
      </c>
      <c r="R75" s="55" t="str">
        <f>IF($B75="","",IF(výsledky!AC75="","",výsledky!AC75))</f>
        <v/>
      </c>
      <c r="AB75" s="55" t="str">
        <f>IF($B75="","",IF(výsledky!AK75:AK76="","",MIN(výsledky!AK75:AK76)))</f>
        <v/>
      </c>
      <c r="AC75" s="55" t="str">
        <f>IF($B75="","",IF(výsledky!AN75="","",výsledky!AN75))</f>
        <v/>
      </c>
      <c r="AM75" s="55" t="str">
        <f>IF($B75="","",IF(výsledky!AV75:AV76="","",MIN(výsledky!AV75:AV76)))</f>
        <v/>
      </c>
      <c r="AN75" s="55" t="str">
        <f>IF($B75="","",IF(výsledky!AY75="","",výsledky!AY75))</f>
        <v/>
      </c>
      <c r="AX75" s="55" t="str">
        <f>IF($B75="","",IF(výsledky!BG75:BG76="","",MIN(výsledky!BG75:BG76)))</f>
        <v/>
      </c>
      <c r="AY75" s="55" t="str">
        <f>IF($B75="","",IF(výsledky!BJ75="","",výsledky!BJ75))</f>
        <v/>
      </c>
      <c r="BI75" s="55" t="str">
        <f>IF($B75="","",IF(výsledky!BR75:BR76="","",MIN(výsledky!BR75:BR76)))</f>
        <v/>
      </c>
      <c r="BJ75" s="55" t="str">
        <f>IF($B75="","",IF(výsledky!BU75="","",výsledky!BU75))</f>
        <v/>
      </c>
      <c r="BQ75" s="55" t="str">
        <f>IF(B75="","",SUM(H75,R75,AC75,AN75,AY75,BJ75))</f>
        <v/>
      </c>
      <c r="BR75" s="55" t="str">
        <f>IF(B75="","",MAX(H75,R75,AC75,AN75,AY75,BJ75))</f>
        <v/>
      </c>
      <c r="BS75" s="55" t="str">
        <f t="shared" ref="BS75" si="727">IF(B75="","",BQ75-BR75+CK75*0.001+CT75*0.000001)</f>
        <v/>
      </c>
      <c r="BT75" s="55" t="str">
        <f t="shared" ref="BT75" si="728">IF(B75="","",RANK(BS75,BS$3:BS$100,1))</f>
        <v/>
      </c>
      <c r="BU75" s="55" t="str">
        <f t="shared" ref="BU75" si="729">IF(B75="","",BT75+A75/1000)</f>
        <v/>
      </c>
      <c r="BV75" s="55" t="str">
        <f t="shared" ref="BV75" si="730">IF(B75="","",RANK(BU75,BU$3:BU$100,1))</f>
        <v/>
      </c>
      <c r="BX75" s="55" t="str">
        <f>IF(B75="","",IF(H75="",MAX($A75:$A172),H75))</f>
        <v/>
      </c>
      <c r="BY75" s="55" t="str">
        <f t="shared" ref="BY75" si="731">IF(B75="","",IF(R75="",MAX($A75:$A172),R75))</f>
        <v/>
      </c>
      <c r="BZ75" s="55" t="str">
        <f t="shared" ref="BZ75" si="732">IF(B75="","",IF(AC75="",MAX($A75:$A172),AC75))</f>
        <v/>
      </c>
      <c r="CA75" s="55" t="str">
        <f t="shared" ref="CA75" si="733">IF(B75="","",IF(AN75="",MAX($A75:$A172),AN75))</f>
        <v/>
      </c>
      <c r="CB75" s="55" t="str">
        <f t="shared" ref="CB75" si="734">IF(B75="","",IF(AY75="",MAX($A75:$A172),AY75))</f>
        <v/>
      </c>
      <c r="CC75" s="55" t="str">
        <f t="shared" ref="CC75" si="735">IF(B75="","",IF(BJ75="",MAX($A75:$A172),BJ75))</f>
        <v/>
      </c>
      <c r="CD75" s="55" t="str">
        <f t="shared" ref="CD75" si="736">IF($B75="","",SMALL($BX75:$CB76,1))</f>
        <v/>
      </c>
      <c r="CE75" s="55" t="str">
        <f t="shared" ref="CE75" si="737">IF($B75="","",SMALL($BX75:$CB76,CE$2))</f>
        <v/>
      </c>
      <c r="CF75" s="55" t="str">
        <f t="shared" ref="CF75" si="738">IF($B75="","",SMALL($BX75:$CB76,CF$2))</f>
        <v/>
      </c>
      <c r="CG75" s="55" t="str">
        <f t="shared" ref="CG75" si="739">IF($B75="","",SMALL($BX75:$CB76,CG$2))</f>
        <v/>
      </c>
      <c r="CH75" s="55" t="str">
        <f t="shared" ref="CH75" si="740">IF($B75="","",SMALL($BX75:$CB76,CH$2))</f>
        <v/>
      </c>
      <c r="CI75" s="55" t="str">
        <f t="shared" ref="CI75" si="741">IF($B75="","",MAX($BX75:$CB76))</f>
        <v/>
      </c>
      <c r="CJ75" s="79" t="str">
        <f t="shared" ref="CJ75" si="742">IF(B75="","",CD75*1000000+CE75*10000+CF75*100+CG75+CH75*0.01+CI75*0.0001)</f>
        <v/>
      </c>
      <c r="CK75" s="55" t="str">
        <f t="shared" ref="CK75" si="743">IF(B75="","",RANK(CJ75,CJ$3:CJ$100,1))</f>
        <v/>
      </c>
      <c r="CL75" s="29"/>
      <c r="CM75" s="29"/>
      <c r="CN75" s="29"/>
      <c r="CO75" s="29"/>
      <c r="CP75" s="29"/>
      <c r="CQ75" s="29"/>
      <c r="CS75" s="55" t="str">
        <f t="shared" ref="CS75" si="744">IF(B75="","",MIN(F75,Q75,AB75,AM75,AX75,BI75))</f>
        <v/>
      </c>
      <c r="CT75" s="55" t="str">
        <f t="shared" ref="CT75" si="745">IF(B75="","",RANK(CS75,CS$3:CS$100,1))</f>
        <v/>
      </c>
    </row>
    <row r="76" spans="1:98" x14ac:dyDescent="0.25">
      <c r="A76" s="55"/>
      <c r="B76" s="55"/>
      <c r="C76" s="55"/>
      <c r="D76" s="55"/>
      <c r="F76" s="55"/>
      <c r="G76" s="55"/>
      <c r="H76" s="55"/>
      <c r="I76" s="55"/>
      <c r="Q76" s="55"/>
      <c r="R76" s="55"/>
      <c r="AB76" s="55"/>
      <c r="AC76" s="55"/>
      <c r="AM76" s="55"/>
      <c r="AN76" s="55"/>
      <c r="AX76" s="55"/>
      <c r="AY76" s="55"/>
      <c r="BI76" s="55"/>
      <c r="BJ76" s="55"/>
      <c r="BQ76" s="55"/>
      <c r="BR76" s="55"/>
      <c r="BS76" s="55"/>
      <c r="BT76" s="55"/>
      <c r="BU76" s="55"/>
      <c r="BV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79"/>
      <c r="CK76" s="55"/>
      <c r="CL76" s="29"/>
      <c r="CM76" s="29"/>
      <c r="CN76" s="29"/>
      <c r="CO76" s="29"/>
      <c r="CP76" s="29"/>
      <c r="CQ76" s="29"/>
      <c r="CS76" s="55"/>
      <c r="CT76" s="55"/>
    </row>
    <row r="77" spans="1:98" x14ac:dyDescent="0.25">
      <c r="A77" s="55" t="str">
        <f>IF(výsledky!A77="","",výsledky!A77)</f>
        <v/>
      </c>
      <c r="B77" s="55" t="str">
        <f>IF(výsledky!B77="","",výsledky!B77)</f>
        <v/>
      </c>
      <c r="C77" s="55" t="str">
        <f>IF(výsledky!C77="","",výsledky!C77)</f>
        <v/>
      </c>
      <c r="D77" s="55" t="str">
        <f>IF(výsledky!D77="","",výsledky!D77)</f>
        <v/>
      </c>
      <c r="F77" s="55" t="str">
        <f>IF(B77="","",MIN(výsledky!O77:O78))</f>
        <v/>
      </c>
      <c r="G77" s="55" t="str">
        <f>IF(B77="","",výsledky!Q77)</f>
        <v/>
      </c>
      <c r="H77" s="55" t="str">
        <f>IF(B77="","",výsledky!R77)</f>
        <v/>
      </c>
      <c r="I77" s="55" t="str">
        <f t="shared" ref="I77" si="746">IF(B77="","",IF(F77=999,MAX(A$3:A$100),RANK(G77,G$3:G$100,1)))</f>
        <v/>
      </c>
      <c r="Q77" s="55" t="str">
        <f>IF($B77="","",IF(výsledky!Z77:Z78="","",MIN(výsledky!Z77:Z78)))</f>
        <v/>
      </c>
      <c r="R77" s="55" t="str">
        <f>IF($B77="","",IF(výsledky!AC77="","",výsledky!AC77))</f>
        <v/>
      </c>
      <c r="AB77" s="55" t="str">
        <f>IF($B77="","",IF(výsledky!AK77:AK78="","",MIN(výsledky!AK77:AK78)))</f>
        <v/>
      </c>
      <c r="AC77" s="55" t="str">
        <f>IF($B77="","",IF(výsledky!AN77="","",výsledky!AN77))</f>
        <v/>
      </c>
      <c r="AM77" s="55" t="str">
        <f>IF($B77="","",IF(výsledky!AV77:AV78="","",MIN(výsledky!AV77:AV78)))</f>
        <v/>
      </c>
      <c r="AN77" s="55" t="str">
        <f>IF($B77="","",IF(výsledky!AY77="","",výsledky!AY77))</f>
        <v/>
      </c>
      <c r="AX77" s="55" t="str">
        <f>IF($B77="","",IF(výsledky!BG77:BG78="","",MIN(výsledky!BG77:BG78)))</f>
        <v/>
      </c>
      <c r="AY77" s="55" t="str">
        <f>IF($B77="","",IF(výsledky!BJ77="","",výsledky!BJ77))</f>
        <v/>
      </c>
      <c r="BI77" s="55" t="str">
        <f>IF($B77="","",IF(výsledky!BR77:BR78="","",MIN(výsledky!BR77:BR78)))</f>
        <v/>
      </c>
      <c r="BJ77" s="55" t="str">
        <f>IF($B77="","",IF(výsledky!BU77="","",výsledky!BU77))</f>
        <v/>
      </c>
      <c r="BQ77" s="55" t="str">
        <f>IF(B77="","",SUM(H77,R77,AC77,AN77,AY77,BJ77))</f>
        <v/>
      </c>
      <c r="BR77" s="55" t="str">
        <f>IF(B77="","",MAX(H77,R77,AC77,AN77,AY77,BJ77))</f>
        <v/>
      </c>
      <c r="BS77" s="55" t="str">
        <f t="shared" ref="BS77" si="747">IF(B77="","",BQ77-BR77+CK77*0.001+CT77*0.000001)</f>
        <v/>
      </c>
      <c r="BT77" s="55" t="str">
        <f t="shared" ref="BT77" si="748">IF(B77="","",RANK(BS77,BS$3:BS$100,1))</f>
        <v/>
      </c>
      <c r="BU77" s="55" t="str">
        <f t="shared" ref="BU77" si="749">IF(B77="","",BT77+A77/1000)</f>
        <v/>
      </c>
      <c r="BV77" s="55" t="str">
        <f t="shared" ref="BV77" si="750">IF(B77="","",RANK(BU77,BU$3:BU$100,1))</f>
        <v/>
      </c>
      <c r="BX77" s="55" t="str">
        <f>IF(B77="","",IF(H77="",MAX($A77:$A174),H77))</f>
        <v/>
      </c>
      <c r="BY77" s="55" t="str">
        <f t="shared" ref="BY77" si="751">IF(B77="","",IF(R77="",MAX($A77:$A174),R77))</f>
        <v/>
      </c>
      <c r="BZ77" s="55" t="str">
        <f t="shared" ref="BZ77" si="752">IF(B77="","",IF(AC77="",MAX($A77:$A174),AC77))</f>
        <v/>
      </c>
      <c r="CA77" s="55" t="str">
        <f t="shared" ref="CA77" si="753">IF(B77="","",IF(AN77="",MAX($A77:$A174),AN77))</f>
        <v/>
      </c>
      <c r="CB77" s="55" t="str">
        <f t="shared" ref="CB77" si="754">IF(B77="","",IF(AY77="",MAX($A77:$A174),AY77))</f>
        <v/>
      </c>
      <c r="CC77" s="55" t="str">
        <f t="shared" ref="CC77" si="755">IF(B77="","",IF(BJ77="",MAX($A77:$A174),BJ77))</f>
        <v/>
      </c>
      <c r="CD77" s="55" t="str">
        <f t="shared" ref="CD77" si="756">IF($B77="","",SMALL($BX77:$CB78,1))</f>
        <v/>
      </c>
      <c r="CE77" s="55" t="str">
        <f t="shared" ref="CE77" si="757">IF($B77="","",SMALL($BX77:$CB78,CE$2))</f>
        <v/>
      </c>
      <c r="CF77" s="55" t="str">
        <f t="shared" ref="CF77" si="758">IF($B77="","",SMALL($BX77:$CB78,CF$2))</f>
        <v/>
      </c>
      <c r="CG77" s="55" t="str">
        <f t="shared" ref="CG77" si="759">IF($B77="","",SMALL($BX77:$CB78,CG$2))</f>
        <v/>
      </c>
      <c r="CH77" s="55" t="str">
        <f t="shared" ref="CH77" si="760">IF($B77="","",SMALL($BX77:$CB78,CH$2))</f>
        <v/>
      </c>
      <c r="CI77" s="55" t="str">
        <f t="shared" ref="CI77" si="761">IF($B77="","",MAX($BX77:$CB78))</f>
        <v/>
      </c>
      <c r="CJ77" s="79" t="str">
        <f t="shared" ref="CJ77" si="762">IF(B77="","",CD77*1000000+CE77*10000+CF77*100+CG77+CH77*0.01+CI77*0.0001)</f>
        <v/>
      </c>
      <c r="CK77" s="55" t="str">
        <f t="shared" ref="CK77" si="763">IF(B77="","",RANK(CJ77,CJ$3:CJ$100,1))</f>
        <v/>
      </c>
      <c r="CL77" s="29"/>
      <c r="CM77" s="29"/>
      <c r="CN77" s="29"/>
      <c r="CO77" s="29"/>
      <c r="CP77" s="29"/>
      <c r="CQ77" s="29"/>
      <c r="CS77" s="55" t="str">
        <f t="shared" ref="CS77" si="764">IF(B77="","",MIN(F77,Q77,AB77,AM77,AX77,BI77))</f>
        <v/>
      </c>
      <c r="CT77" s="55" t="str">
        <f t="shared" ref="CT77" si="765">IF(B77="","",RANK(CS77,CS$3:CS$100,1))</f>
        <v/>
      </c>
    </row>
    <row r="78" spans="1:98" x14ac:dyDescent="0.25">
      <c r="A78" s="55"/>
      <c r="B78" s="55"/>
      <c r="C78" s="55"/>
      <c r="D78" s="55"/>
      <c r="F78" s="55"/>
      <c r="G78" s="55"/>
      <c r="H78" s="55"/>
      <c r="I78" s="55"/>
      <c r="Q78" s="55"/>
      <c r="R78" s="55"/>
      <c r="AB78" s="55"/>
      <c r="AC78" s="55"/>
      <c r="AM78" s="55"/>
      <c r="AN78" s="55"/>
      <c r="AX78" s="55"/>
      <c r="AY78" s="55"/>
      <c r="BI78" s="55"/>
      <c r="BJ78" s="55"/>
      <c r="BQ78" s="55"/>
      <c r="BR78" s="55"/>
      <c r="BS78" s="55"/>
      <c r="BT78" s="55"/>
      <c r="BU78" s="55"/>
      <c r="BV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79"/>
      <c r="CK78" s="55"/>
      <c r="CL78" s="29"/>
      <c r="CM78" s="29"/>
      <c r="CN78" s="29"/>
      <c r="CO78" s="29"/>
      <c r="CP78" s="29"/>
      <c r="CQ78" s="29"/>
      <c r="CS78" s="55"/>
      <c r="CT78" s="55"/>
    </row>
    <row r="79" spans="1:98" x14ac:dyDescent="0.25">
      <c r="A79" s="55" t="str">
        <f>IF(výsledky!A79="","",výsledky!A79)</f>
        <v/>
      </c>
      <c r="B79" s="55" t="str">
        <f>IF(výsledky!B79="","",výsledky!B79)</f>
        <v/>
      </c>
      <c r="C79" s="55" t="str">
        <f>IF(výsledky!C79="","",výsledky!C79)</f>
        <v/>
      </c>
      <c r="D79" s="55" t="str">
        <f>IF(výsledky!D79="","",výsledky!D79)</f>
        <v/>
      </c>
      <c r="F79" s="55" t="str">
        <f>IF(B79="","",MIN(výsledky!O79:O80))</f>
        <v/>
      </c>
      <c r="G79" s="55" t="str">
        <f>IF(B79="","",výsledky!Q79)</f>
        <v/>
      </c>
      <c r="H79" s="55" t="str">
        <f>IF(B79="","",výsledky!R79)</f>
        <v/>
      </c>
      <c r="I79" s="55" t="str">
        <f t="shared" ref="I79" si="766">IF(B79="","",IF(F79=999,MAX(A$3:A$100),RANK(G79,G$3:G$100,1)))</f>
        <v/>
      </c>
      <c r="Q79" s="55" t="str">
        <f>IF($B79="","",IF(výsledky!Z79:Z80="","",MIN(výsledky!Z79:Z80)))</f>
        <v/>
      </c>
      <c r="R79" s="55" t="str">
        <f>IF($B79="","",IF(výsledky!AC79="","",výsledky!AC79))</f>
        <v/>
      </c>
      <c r="AB79" s="55" t="str">
        <f>IF($B79="","",IF(výsledky!AK79:AK80="","",MIN(výsledky!AK79:AK80)))</f>
        <v/>
      </c>
      <c r="AC79" s="55" t="str">
        <f>IF($B79="","",IF(výsledky!AN79="","",výsledky!AN79))</f>
        <v/>
      </c>
      <c r="AM79" s="55" t="str">
        <f>IF($B79="","",IF(výsledky!AV79:AV80="","",MIN(výsledky!AV79:AV80)))</f>
        <v/>
      </c>
      <c r="AN79" s="55" t="str">
        <f>IF($B79="","",IF(výsledky!AY79="","",výsledky!AY79))</f>
        <v/>
      </c>
      <c r="AX79" s="55" t="str">
        <f>IF($B79="","",IF(výsledky!BG79:BG80="","",MIN(výsledky!BG79:BG80)))</f>
        <v/>
      </c>
      <c r="AY79" s="55" t="str">
        <f>IF($B79="","",IF(výsledky!BJ79="","",výsledky!BJ79))</f>
        <v/>
      </c>
      <c r="BI79" s="55" t="str">
        <f>IF($B79="","",IF(výsledky!BR79:BR80="","",MIN(výsledky!BR79:BR80)))</f>
        <v/>
      </c>
      <c r="BJ79" s="55" t="str">
        <f>IF($B79="","",IF(výsledky!BU79="","",výsledky!BU79))</f>
        <v/>
      </c>
      <c r="BQ79" s="55" t="str">
        <f>IF(B79="","",SUM(H79,R79,AC79,AN79,AY79,BJ79))</f>
        <v/>
      </c>
      <c r="BR79" s="55" t="str">
        <f>IF(B79="","",MAX(H79,R79,AC79,AN79,AY79,BJ79))</f>
        <v/>
      </c>
      <c r="BS79" s="55" t="str">
        <f t="shared" ref="BS79" si="767">IF(B79="","",BQ79-BR79+CK79*0.001+CT79*0.000001)</f>
        <v/>
      </c>
      <c r="BT79" s="55" t="str">
        <f t="shared" ref="BT79" si="768">IF(B79="","",RANK(BS79,BS$3:BS$100,1))</f>
        <v/>
      </c>
      <c r="BU79" s="55" t="str">
        <f t="shared" ref="BU79" si="769">IF(B79="","",BT79+A79/1000)</f>
        <v/>
      </c>
      <c r="BV79" s="55" t="str">
        <f t="shared" ref="BV79" si="770">IF(B79="","",RANK(BU79,BU$3:BU$100,1))</f>
        <v/>
      </c>
      <c r="BX79" s="55" t="str">
        <f>IF(B79="","",IF(H79="",MAX($A79:$A176),H79))</f>
        <v/>
      </c>
      <c r="BY79" s="55" t="str">
        <f t="shared" ref="BY79" si="771">IF(B79="","",IF(R79="",MAX($A79:$A176),R79))</f>
        <v/>
      </c>
      <c r="BZ79" s="55" t="str">
        <f t="shared" ref="BZ79" si="772">IF(B79="","",IF(AC79="",MAX($A79:$A176),AC79))</f>
        <v/>
      </c>
      <c r="CA79" s="55" t="str">
        <f t="shared" ref="CA79" si="773">IF(B79="","",IF(AN79="",MAX($A79:$A176),AN79))</f>
        <v/>
      </c>
      <c r="CB79" s="55" t="str">
        <f t="shared" ref="CB79" si="774">IF(B79="","",IF(AY79="",MAX($A79:$A176),AY79))</f>
        <v/>
      </c>
      <c r="CC79" s="55" t="str">
        <f t="shared" ref="CC79" si="775">IF(B79="","",IF(BJ79="",MAX($A79:$A176),BJ79))</f>
        <v/>
      </c>
      <c r="CD79" s="55" t="str">
        <f t="shared" ref="CD79" si="776">IF($B79="","",SMALL($BX79:$CB80,1))</f>
        <v/>
      </c>
      <c r="CE79" s="55" t="str">
        <f t="shared" ref="CE79" si="777">IF($B79="","",SMALL($BX79:$CB80,CE$2))</f>
        <v/>
      </c>
      <c r="CF79" s="55" t="str">
        <f t="shared" ref="CF79" si="778">IF($B79="","",SMALL($BX79:$CB80,CF$2))</f>
        <v/>
      </c>
      <c r="CG79" s="55" t="str">
        <f t="shared" ref="CG79" si="779">IF($B79="","",SMALL($BX79:$CB80,CG$2))</f>
        <v/>
      </c>
      <c r="CH79" s="55" t="str">
        <f t="shared" ref="CH79" si="780">IF($B79="","",SMALL($BX79:$CB80,CH$2))</f>
        <v/>
      </c>
      <c r="CI79" s="55" t="str">
        <f t="shared" ref="CI79" si="781">IF($B79="","",MAX($BX79:$CB80))</f>
        <v/>
      </c>
      <c r="CJ79" s="79" t="str">
        <f t="shared" ref="CJ79" si="782">IF(B79="","",CD79*1000000+CE79*10000+CF79*100+CG79+CH79*0.01+CI79*0.0001)</f>
        <v/>
      </c>
      <c r="CK79" s="55" t="str">
        <f t="shared" ref="CK79" si="783">IF(B79="","",RANK(CJ79,CJ$3:CJ$100,1))</f>
        <v/>
      </c>
      <c r="CL79" s="29"/>
      <c r="CM79" s="29"/>
      <c r="CN79" s="29"/>
      <c r="CO79" s="29"/>
      <c r="CP79" s="29"/>
      <c r="CQ79" s="29"/>
      <c r="CS79" s="55" t="str">
        <f t="shared" ref="CS79" si="784">IF(B79="","",MIN(F79,Q79,AB79,AM79,AX79,BI79))</f>
        <v/>
      </c>
      <c r="CT79" s="55" t="str">
        <f t="shared" ref="CT79" si="785">IF(B79="","",RANK(CS79,CS$3:CS$100,1))</f>
        <v/>
      </c>
    </row>
    <row r="80" spans="1:98" x14ac:dyDescent="0.25">
      <c r="A80" s="55"/>
      <c r="B80" s="55"/>
      <c r="C80" s="55"/>
      <c r="D80" s="55"/>
      <c r="F80" s="55"/>
      <c r="G80" s="55"/>
      <c r="H80" s="55"/>
      <c r="I80" s="55"/>
      <c r="Q80" s="55"/>
      <c r="R80" s="55"/>
      <c r="AB80" s="55"/>
      <c r="AC80" s="55"/>
      <c r="AM80" s="55"/>
      <c r="AN80" s="55"/>
      <c r="AX80" s="55"/>
      <c r="AY80" s="55"/>
      <c r="BI80" s="55"/>
      <c r="BJ80" s="55"/>
      <c r="BQ80" s="55"/>
      <c r="BR80" s="55"/>
      <c r="BS80" s="55"/>
      <c r="BT80" s="55"/>
      <c r="BU80" s="55"/>
      <c r="BV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79"/>
      <c r="CK80" s="55"/>
      <c r="CL80" s="29"/>
      <c r="CM80" s="29"/>
      <c r="CN80" s="29"/>
      <c r="CO80" s="29"/>
      <c r="CP80" s="29"/>
      <c r="CQ80" s="29"/>
      <c r="CS80" s="55"/>
      <c r="CT80" s="55"/>
    </row>
    <row r="81" spans="1:98" x14ac:dyDescent="0.25">
      <c r="A81" s="55" t="str">
        <f>IF(výsledky!A81="","",výsledky!A81)</f>
        <v/>
      </c>
      <c r="B81" s="55" t="str">
        <f>IF(výsledky!B81="","",výsledky!B81)</f>
        <v/>
      </c>
      <c r="C81" s="55" t="str">
        <f>IF(výsledky!C81="","",výsledky!C81)</f>
        <v/>
      </c>
      <c r="D81" s="55" t="str">
        <f>IF(výsledky!D81="","",výsledky!D81)</f>
        <v/>
      </c>
      <c r="F81" s="55" t="str">
        <f>IF(B81="","",MIN(výsledky!O81:O82))</f>
        <v/>
      </c>
      <c r="G81" s="55" t="str">
        <f>IF(B81="","",výsledky!Q81)</f>
        <v/>
      </c>
      <c r="H81" s="55" t="str">
        <f>IF(B81="","",výsledky!R81)</f>
        <v/>
      </c>
      <c r="I81" s="55" t="str">
        <f t="shared" ref="I81" si="786">IF(B81="","",IF(F81=999,MAX(A$3:A$100),RANK(G81,G$3:G$100,1)))</f>
        <v/>
      </c>
      <c r="Q81" s="55" t="str">
        <f>IF($B81="","",IF(výsledky!Z81:Z82="","",MIN(výsledky!Z81:Z82)))</f>
        <v/>
      </c>
      <c r="R81" s="55" t="str">
        <f>IF($B81="","",IF(výsledky!AC81="","",výsledky!AC81))</f>
        <v/>
      </c>
      <c r="AB81" s="55" t="str">
        <f>IF($B81="","",IF(výsledky!AK81:AK82="","",MIN(výsledky!AK81:AK82)))</f>
        <v/>
      </c>
      <c r="AC81" s="55" t="str">
        <f>IF($B81="","",IF(výsledky!AN81="","",výsledky!AN81))</f>
        <v/>
      </c>
      <c r="AM81" s="55" t="str">
        <f>IF($B81="","",IF(výsledky!AV81:AV82="","",MIN(výsledky!AV81:AV82)))</f>
        <v/>
      </c>
      <c r="AN81" s="55" t="str">
        <f>IF($B81="","",IF(výsledky!AY81="","",výsledky!AY81))</f>
        <v/>
      </c>
      <c r="AX81" s="55" t="str">
        <f>IF($B81="","",IF(výsledky!BG81:BG82="","",MIN(výsledky!BG81:BG82)))</f>
        <v/>
      </c>
      <c r="AY81" s="55" t="str">
        <f>IF($B81="","",IF(výsledky!BJ81="","",výsledky!BJ81))</f>
        <v/>
      </c>
      <c r="BI81" s="55" t="str">
        <f>IF($B81="","",IF(výsledky!BR81:BR82="","",MIN(výsledky!BR81:BR82)))</f>
        <v/>
      </c>
      <c r="BJ81" s="55" t="str">
        <f>IF($B81="","",IF(výsledky!BU81="","",výsledky!BU81))</f>
        <v/>
      </c>
      <c r="BQ81" s="55" t="str">
        <f>IF(B81="","",SUM(H81,R81,AC81,AN81,AY81,BJ81))</f>
        <v/>
      </c>
      <c r="BR81" s="55" t="str">
        <f>IF(B81="","",MAX(H81,R81,AC81,AN81,AY81,BJ81))</f>
        <v/>
      </c>
      <c r="BS81" s="55" t="str">
        <f t="shared" ref="BS81" si="787">IF(B81="","",BQ81-BR81+CK81*0.001+CT81*0.000001)</f>
        <v/>
      </c>
      <c r="BT81" s="55" t="str">
        <f t="shared" ref="BT81" si="788">IF(B81="","",RANK(BS81,BS$3:BS$100,1))</f>
        <v/>
      </c>
      <c r="BU81" s="55" t="str">
        <f t="shared" ref="BU81" si="789">IF(B81="","",BT81+A81/1000)</f>
        <v/>
      </c>
      <c r="BV81" s="55" t="str">
        <f t="shared" ref="BV81" si="790">IF(B81="","",RANK(BU81,BU$3:BU$100,1))</f>
        <v/>
      </c>
      <c r="BX81" s="55" t="str">
        <f>IF(B81="","",IF(H81="",MAX($A81:$A178),H81))</f>
        <v/>
      </c>
      <c r="BY81" s="55" t="str">
        <f t="shared" ref="BY81" si="791">IF(B81="","",IF(R81="",MAX($A81:$A178),R81))</f>
        <v/>
      </c>
      <c r="BZ81" s="55" t="str">
        <f t="shared" ref="BZ81" si="792">IF(B81="","",IF(AC81="",MAX($A81:$A178),AC81))</f>
        <v/>
      </c>
      <c r="CA81" s="55" t="str">
        <f t="shared" ref="CA81" si="793">IF(B81="","",IF(AN81="",MAX($A81:$A178),AN81))</f>
        <v/>
      </c>
      <c r="CB81" s="55" t="str">
        <f t="shared" ref="CB81" si="794">IF(B81="","",IF(AY81="",MAX($A81:$A178),AY81))</f>
        <v/>
      </c>
      <c r="CC81" s="55" t="str">
        <f t="shared" ref="CC81" si="795">IF(B81="","",IF(BJ81="",MAX($A81:$A178),BJ81))</f>
        <v/>
      </c>
      <c r="CD81" s="55" t="str">
        <f t="shared" ref="CD81" si="796">IF($B81="","",SMALL($BX81:$CB82,1))</f>
        <v/>
      </c>
      <c r="CE81" s="55" t="str">
        <f t="shared" ref="CE81" si="797">IF($B81="","",SMALL($BX81:$CB82,CE$2))</f>
        <v/>
      </c>
      <c r="CF81" s="55" t="str">
        <f t="shared" ref="CF81" si="798">IF($B81="","",SMALL($BX81:$CB82,CF$2))</f>
        <v/>
      </c>
      <c r="CG81" s="55" t="str">
        <f t="shared" ref="CG81" si="799">IF($B81="","",SMALL($BX81:$CB82,CG$2))</f>
        <v/>
      </c>
      <c r="CH81" s="55" t="str">
        <f t="shared" ref="CH81" si="800">IF($B81="","",SMALL($BX81:$CB82,CH$2))</f>
        <v/>
      </c>
      <c r="CI81" s="55" t="str">
        <f t="shared" ref="CI81" si="801">IF($B81="","",MAX($BX81:$CB82))</f>
        <v/>
      </c>
      <c r="CJ81" s="79" t="str">
        <f t="shared" ref="CJ81" si="802">IF(B81="","",CD81*1000000+CE81*10000+CF81*100+CG81+CH81*0.01+CI81*0.0001)</f>
        <v/>
      </c>
      <c r="CK81" s="55" t="str">
        <f t="shared" ref="CK81" si="803">IF(B81="","",RANK(CJ81,CJ$3:CJ$100,1))</f>
        <v/>
      </c>
      <c r="CL81" s="29"/>
      <c r="CM81" s="29"/>
      <c r="CN81" s="29"/>
      <c r="CO81" s="29"/>
      <c r="CP81" s="29"/>
      <c r="CQ81" s="29"/>
      <c r="CS81" s="55" t="str">
        <f t="shared" ref="CS81" si="804">IF(B81="","",MIN(F81,Q81,AB81,AM81,AX81,BI81))</f>
        <v/>
      </c>
      <c r="CT81" s="55" t="str">
        <f t="shared" ref="CT81" si="805">IF(B81="","",RANK(CS81,CS$3:CS$100,1))</f>
        <v/>
      </c>
    </row>
    <row r="82" spans="1:98" x14ac:dyDescent="0.25">
      <c r="A82" s="55"/>
      <c r="B82" s="55"/>
      <c r="C82" s="55"/>
      <c r="D82" s="55"/>
      <c r="F82" s="55"/>
      <c r="G82" s="55"/>
      <c r="H82" s="55"/>
      <c r="I82" s="55"/>
      <c r="Q82" s="55"/>
      <c r="R82" s="55"/>
      <c r="AB82" s="55"/>
      <c r="AC82" s="55"/>
      <c r="AM82" s="55"/>
      <c r="AN82" s="55"/>
      <c r="AX82" s="55"/>
      <c r="AY82" s="55"/>
      <c r="BI82" s="55"/>
      <c r="BJ82" s="55"/>
      <c r="BQ82" s="55"/>
      <c r="BR82" s="55"/>
      <c r="BS82" s="55"/>
      <c r="BT82" s="55"/>
      <c r="BU82" s="55"/>
      <c r="BV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79"/>
      <c r="CK82" s="55"/>
      <c r="CL82" s="29"/>
      <c r="CM82" s="29"/>
      <c r="CN82" s="29"/>
      <c r="CO82" s="29"/>
      <c r="CP82" s="29"/>
      <c r="CQ82" s="29"/>
      <c r="CS82" s="55"/>
      <c r="CT82" s="55"/>
    </row>
    <row r="83" spans="1:98" x14ac:dyDescent="0.25">
      <c r="A83" s="55" t="str">
        <f>IF(výsledky!A83="","",výsledky!A83)</f>
        <v/>
      </c>
      <c r="B83" s="55" t="str">
        <f>IF(výsledky!B83="","",výsledky!B83)</f>
        <v/>
      </c>
      <c r="C83" s="55" t="str">
        <f>IF(výsledky!C83="","",výsledky!C83)</f>
        <v/>
      </c>
      <c r="D83" s="55" t="str">
        <f>IF(výsledky!D83="","",výsledky!D83)</f>
        <v/>
      </c>
      <c r="F83" s="55" t="str">
        <f>IF(B83="","",MIN(výsledky!O83:O84))</f>
        <v/>
      </c>
      <c r="G83" s="55" t="str">
        <f>IF(B83="","",výsledky!Q83)</f>
        <v/>
      </c>
      <c r="H83" s="55" t="str">
        <f>IF(B83="","",výsledky!R83)</f>
        <v/>
      </c>
      <c r="I83" s="55" t="str">
        <f t="shared" ref="I83" si="806">IF(B83="","",IF(F83=999,MAX(A$3:A$100),RANK(G83,G$3:G$100,1)))</f>
        <v/>
      </c>
      <c r="Q83" s="55" t="str">
        <f>IF($B83="","",IF(výsledky!Z83:Z84="","",MIN(výsledky!Z83:Z84)))</f>
        <v/>
      </c>
      <c r="R83" s="55" t="str">
        <f>IF($B83="","",IF(výsledky!AC83="","",výsledky!AC83))</f>
        <v/>
      </c>
      <c r="AB83" s="55" t="str">
        <f>IF($B83="","",IF(výsledky!AK83:AK84="","",MIN(výsledky!AK83:AK84)))</f>
        <v/>
      </c>
      <c r="AC83" s="55" t="str">
        <f>IF($B83="","",IF(výsledky!AN83="","",výsledky!AN83))</f>
        <v/>
      </c>
      <c r="AM83" s="55" t="str">
        <f>IF($B83="","",IF(výsledky!AV83:AV84="","",MIN(výsledky!AV83:AV84)))</f>
        <v/>
      </c>
      <c r="AN83" s="55" t="str">
        <f>IF($B83="","",IF(výsledky!AY83="","",výsledky!AY83))</f>
        <v/>
      </c>
      <c r="AX83" s="55" t="str">
        <f>IF($B83="","",IF(výsledky!BG83:BG84="","",MIN(výsledky!BG83:BG84)))</f>
        <v/>
      </c>
      <c r="AY83" s="55" t="str">
        <f>IF($B83="","",IF(výsledky!BJ83="","",výsledky!BJ83))</f>
        <v/>
      </c>
      <c r="BI83" s="55" t="str">
        <f>IF($B83="","",IF(výsledky!BR83:BR84="","",MIN(výsledky!BR83:BR84)))</f>
        <v/>
      </c>
      <c r="BJ83" s="55" t="str">
        <f>IF($B83="","",IF(výsledky!BU83="","",výsledky!BU83))</f>
        <v/>
      </c>
      <c r="BQ83" s="55" t="str">
        <f>IF(B83="","",SUM(H83,R83,AC83,AN83,AY83,BJ83))</f>
        <v/>
      </c>
      <c r="BR83" s="55" t="str">
        <f>IF(B83="","",MAX(H83,R83,AC83,AN83,AY83,BJ83))</f>
        <v/>
      </c>
      <c r="BS83" s="55" t="str">
        <f t="shared" ref="BS83" si="807">IF(B83="","",BQ83-BR83+CK83*0.001+CT83*0.000001)</f>
        <v/>
      </c>
      <c r="BT83" s="55" t="str">
        <f t="shared" ref="BT83" si="808">IF(B83="","",RANK(BS83,BS$3:BS$100,1))</f>
        <v/>
      </c>
      <c r="BU83" s="55" t="str">
        <f t="shared" ref="BU83" si="809">IF(B83="","",BT83+A83/1000)</f>
        <v/>
      </c>
      <c r="BV83" s="55" t="str">
        <f t="shared" ref="BV83" si="810">IF(B83="","",RANK(BU83,BU$3:BU$100,1))</f>
        <v/>
      </c>
      <c r="BX83" s="55" t="str">
        <f>IF(B83="","",IF(H83="",MAX($A83:$A180),H83))</f>
        <v/>
      </c>
      <c r="BY83" s="55" t="str">
        <f t="shared" ref="BY83" si="811">IF(B83="","",IF(R83="",MAX($A83:$A180),R83))</f>
        <v/>
      </c>
      <c r="BZ83" s="55" t="str">
        <f t="shared" ref="BZ83" si="812">IF(B83="","",IF(AC83="",MAX($A83:$A180),AC83))</f>
        <v/>
      </c>
      <c r="CA83" s="55" t="str">
        <f t="shared" ref="CA83" si="813">IF(B83="","",IF(AN83="",MAX($A83:$A180),AN83))</f>
        <v/>
      </c>
      <c r="CB83" s="55" t="str">
        <f t="shared" ref="CB83" si="814">IF(B83="","",IF(AY83="",MAX($A83:$A180),AY83))</f>
        <v/>
      </c>
      <c r="CC83" s="55" t="str">
        <f t="shared" ref="CC83" si="815">IF(B83="","",IF(BJ83="",MAX($A83:$A180),BJ83))</f>
        <v/>
      </c>
      <c r="CD83" s="55" t="str">
        <f t="shared" ref="CD83" si="816">IF($B83="","",SMALL($BX83:$CB84,1))</f>
        <v/>
      </c>
      <c r="CE83" s="55" t="str">
        <f t="shared" ref="CE83" si="817">IF($B83="","",SMALL($BX83:$CB84,CE$2))</f>
        <v/>
      </c>
      <c r="CF83" s="55" t="str">
        <f t="shared" ref="CF83" si="818">IF($B83="","",SMALL($BX83:$CB84,CF$2))</f>
        <v/>
      </c>
      <c r="CG83" s="55" t="str">
        <f t="shared" ref="CG83" si="819">IF($B83="","",SMALL($BX83:$CB84,CG$2))</f>
        <v/>
      </c>
      <c r="CH83" s="55" t="str">
        <f t="shared" ref="CH83" si="820">IF($B83="","",SMALL($BX83:$CB84,CH$2))</f>
        <v/>
      </c>
      <c r="CI83" s="55" t="str">
        <f t="shared" ref="CI83" si="821">IF($B83="","",MAX($BX83:$CB84))</f>
        <v/>
      </c>
      <c r="CJ83" s="79" t="str">
        <f t="shared" ref="CJ83" si="822">IF(B83="","",CD83*1000000+CE83*10000+CF83*100+CG83+CH83*0.01+CI83*0.0001)</f>
        <v/>
      </c>
      <c r="CK83" s="55" t="str">
        <f t="shared" ref="CK83" si="823">IF(B83="","",RANK(CJ83,CJ$3:CJ$100,1))</f>
        <v/>
      </c>
      <c r="CL83" s="29"/>
      <c r="CM83" s="29"/>
      <c r="CN83" s="29"/>
      <c r="CO83" s="29"/>
      <c r="CP83" s="29"/>
      <c r="CQ83" s="29"/>
      <c r="CS83" s="55" t="str">
        <f t="shared" ref="CS83" si="824">IF(B83="","",MIN(F83,Q83,AB83,AM83,AX83,BI83))</f>
        <v/>
      </c>
      <c r="CT83" s="55" t="str">
        <f t="shared" ref="CT83" si="825">IF(B83="","",RANK(CS83,CS$3:CS$100,1))</f>
        <v/>
      </c>
    </row>
    <row r="84" spans="1:98" x14ac:dyDescent="0.25">
      <c r="A84" s="55"/>
      <c r="B84" s="55"/>
      <c r="C84" s="55"/>
      <c r="D84" s="55"/>
      <c r="F84" s="55"/>
      <c r="G84" s="55"/>
      <c r="H84" s="55"/>
      <c r="I84" s="55"/>
      <c r="Q84" s="55"/>
      <c r="R84" s="55"/>
      <c r="AB84" s="55"/>
      <c r="AC84" s="55"/>
      <c r="AM84" s="55"/>
      <c r="AN84" s="55"/>
      <c r="AX84" s="55"/>
      <c r="AY84" s="55"/>
      <c r="BI84" s="55"/>
      <c r="BJ84" s="55"/>
      <c r="BQ84" s="55"/>
      <c r="BR84" s="55"/>
      <c r="BS84" s="55"/>
      <c r="BT84" s="55"/>
      <c r="BU84" s="55"/>
      <c r="BV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79"/>
      <c r="CK84" s="55"/>
      <c r="CL84" s="29"/>
      <c r="CM84" s="29"/>
      <c r="CN84" s="29"/>
      <c r="CO84" s="29"/>
      <c r="CP84" s="29"/>
      <c r="CQ84" s="29"/>
      <c r="CS84" s="55"/>
      <c r="CT84" s="55"/>
    </row>
    <row r="85" spans="1:98" x14ac:dyDescent="0.25">
      <c r="A85" s="55" t="str">
        <f>IF(výsledky!A85="","",výsledky!A85)</f>
        <v/>
      </c>
      <c r="B85" s="55" t="str">
        <f>IF(výsledky!B85="","",výsledky!B85)</f>
        <v/>
      </c>
      <c r="C85" s="55" t="str">
        <f>IF(výsledky!C85="","",výsledky!C85)</f>
        <v/>
      </c>
      <c r="D85" s="55" t="str">
        <f>IF(výsledky!D85="","",výsledky!D85)</f>
        <v/>
      </c>
      <c r="F85" s="55" t="str">
        <f>IF(B85="","",MIN(výsledky!O85:O86))</f>
        <v/>
      </c>
      <c r="G85" s="55" t="str">
        <f>IF(B85="","",výsledky!Q85)</f>
        <v/>
      </c>
      <c r="H85" s="55" t="str">
        <f>IF(B85="","",výsledky!R85)</f>
        <v/>
      </c>
      <c r="I85" s="55" t="str">
        <f t="shared" ref="I85" si="826">IF(B85="","",IF(F85=999,MAX(A$3:A$100),RANK(G85,G$3:G$100,1)))</f>
        <v/>
      </c>
      <c r="Q85" s="55" t="str">
        <f>IF($B85="","",IF(výsledky!Z85:Z86="","",MIN(výsledky!Z85:Z86)))</f>
        <v/>
      </c>
      <c r="R85" s="55" t="str">
        <f>IF($B85="","",IF(výsledky!AC85="","",výsledky!AC85))</f>
        <v/>
      </c>
      <c r="AB85" s="55" t="str">
        <f>IF($B85="","",IF(výsledky!AK85:AK86="","",MIN(výsledky!AK85:AK86)))</f>
        <v/>
      </c>
      <c r="AC85" s="55" t="str">
        <f>IF($B85="","",IF(výsledky!AN85="","",výsledky!AN85))</f>
        <v/>
      </c>
      <c r="AM85" s="55" t="str">
        <f>IF($B85="","",IF(výsledky!AV85:AV86="","",MIN(výsledky!AV85:AV86)))</f>
        <v/>
      </c>
      <c r="AN85" s="55" t="str">
        <f>IF($B85="","",IF(výsledky!AY85="","",výsledky!AY85))</f>
        <v/>
      </c>
      <c r="AX85" s="55" t="str">
        <f>IF($B85="","",IF(výsledky!BG85:BG86="","",MIN(výsledky!BG85:BG86)))</f>
        <v/>
      </c>
      <c r="AY85" s="55" t="str">
        <f>IF($B85="","",IF(výsledky!BJ85="","",výsledky!BJ85))</f>
        <v/>
      </c>
      <c r="BI85" s="55" t="str">
        <f>IF($B85="","",IF(výsledky!BR85:BR86="","",MIN(výsledky!BR85:BR86)))</f>
        <v/>
      </c>
      <c r="BJ85" s="55" t="str">
        <f>IF($B85="","",IF(výsledky!BU85="","",výsledky!BU85))</f>
        <v/>
      </c>
      <c r="BQ85" s="55" t="str">
        <f>IF(B85="","",SUM(H85,R85,AC85,AN85,AY85,BJ85))</f>
        <v/>
      </c>
      <c r="BR85" s="55" t="str">
        <f>IF(B85="","",MAX(H85,R85,AC85,AN85,AY85,BJ85))</f>
        <v/>
      </c>
      <c r="BS85" s="55" t="str">
        <f t="shared" ref="BS85" si="827">IF(B85="","",BQ85-BR85+CK85*0.001+CT85*0.000001)</f>
        <v/>
      </c>
      <c r="BT85" s="55" t="str">
        <f t="shared" ref="BT85" si="828">IF(B85="","",RANK(BS85,BS$3:BS$100,1))</f>
        <v/>
      </c>
      <c r="BU85" s="55" t="str">
        <f t="shared" ref="BU85" si="829">IF(B85="","",BT85+A85/1000)</f>
        <v/>
      </c>
      <c r="BV85" s="55" t="str">
        <f t="shared" ref="BV85" si="830">IF(B85="","",RANK(BU85,BU$3:BU$100,1))</f>
        <v/>
      </c>
      <c r="BX85" s="55" t="str">
        <f>IF(B85="","",IF(H85="",MAX($A85:$A182),H85))</f>
        <v/>
      </c>
      <c r="BY85" s="55" t="str">
        <f t="shared" ref="BY85" si="831">IF(B85="","",IF(R85="",MAX($A85:$A182),R85))</f>
        <v/>
      </c>
      <c r="BZ85" s="55" t="str">
        <f t="shared" ref="BZ85" si="832">IF(B85="","",IF(AC85="",MAX($A85:$A182),AC85))</f>
        <v/>
      </c>
      <c r="CA85" s="55" t="str">
        <f t="shared" ref="CA85" si="833">IF(B85="","",IF(AN85="",MAX($A85:$A182),AN85))</f>
        <v/>
      </c>
      <c r="CB85" s="55" t="str">
        <f t="shared" ref="CB85" si="834">IF(B85="","",IF(AY85="",MAX($A85:$A182),AY85))</f>
        <v/>
      </c>
      <c r="CC85" s="55" t="str">
        <f t="shared" ref="CC85" si="835">IF(B85="","",IF(BJ85="",MAX($A85:$A182),BJ85))</f>
        <v/>
      </c>
      <c r="CD85" s="55" t="str">
        <f t="shared" ref="CD85" si="836">IF($B85="","",SMALL($BX85:$CB86,1))</f>
        <v/>
      </c>
      <c r="CE85" s="55" t="str">
        <f t="shared" ref="CE85" si="837">IF($B85="","",SMALL($BX85:$CB86,CE$2))</f>
        <v/>
      </c>
      <c r="CF85" s="55" t="str">
        <f t="shared" ref="CF85" si="838">IF($B85="","",SMALL($BX85:$CB86,CF$2))</f>
        <v/>
      </c>
      <c r="CG85" s="55" t="str">
        <f t="shared" ref="CG85" si="839">IF($B85="","",SMALL($BX85:$CB86,CG$2))</f>
        <v/>
      </c>
      <c r="CH85" s="55" t="str">
        <f t="shared" ref="CH85" si="840">IF($B85="","",SMALL($BX85:$CB86,CH$2))</f>
        <v/>
      </c>
      <c r="CI85" s="55" t="str">
        <f t="shared" ref="CI85" si="841">IF($B85="","",MAX($BX85:$CB86))</f>
        <v/>
      </c>
      <c r="CJ85" s="79" t="str">
        <f t="shared" ref="CJ85" si="842">IF(B85="","",CD85*1000000+CE85*10000+CF85*100+CG85+CH85*0.01+CI85*0.0001)</f>
        <v/>
      </c>
      <c r="CK85" s="55" t="str">
        <f t="shared" ref="CK85" si="843">IF(B85="","",RANK(CJ85,CJ$3:CJ$100,1))</f>
        <v/>
      </c>
      <c r="CL85" s="29"/>
      <c r="CM85" s="29"/>
      <c r="CN85" s="29"/>
      <c r="CO85" s="29"/>
      <c r="CP85" s="29"/>
      <c r="CQ85" s="29"/>
      <c r="CS85" s="55" t="str">
        <f t="shared" ref="CS85" si="844">IF(B85="","",MIN(F85,Q85,AB85,AM85,AX85,BI85))</f>
        <v/>
      </c>
      <c r="CT85" s="55" t="str">
        <f t="shared" ref="CT85" si="845">IF(B85="","",RANK(CS85,CS$3:CS$100,1))</f>
        <v/>
      </c>
    </row>
    <row r="86" spans="1:98" x14ac:dyDescent="0.25">
      <c r="A86" s="55"/>
      <c r="B86" s="55"/>
      <c r="C86" s="55"/>
      <c r="D86" s="55"/>
      <c r="F86" s="55"/>
      <c r="G86" s="55"/>
      <c r="H86" s="55"/>
      <c r="I86" s="55"/>
      <c r="Q86" s="55"/>
      <c r="R86" s="55"/>
      <c r="AB86" s="55"/>
      <c r="AC86" s="55"/>
      <c r="AM86" s="55"/>
      <c r="AN86" s="55"/>
      <c r="AX86" s="55"/>
      <c r="AY86" s="55"/>
      <c r="BI86" s="55"/>
      <c r="BJ86" s="55"/>
      <c r="BQ86" s="55"/>
      <c r="BR86" s="55"/>
      <c r="BS86" s="55"/>
      <c r="BT86" s="55"/>
      <c r="BU86" s="55"/>
      <c r="BV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79"/>
      <c r="CK86" s="55"/>
      <c r="CL86" s="29"/>
      <c r="CM86" s="29"/>
      <c r="CN86" s="29"/>
      <c r="CO86" s="29"/>
      <c r="CP86" s="29"/>
      <c r="CQ86" s="29"/>
      <c r="CS86" s="55"/>
      <c r="CT86" s="55"/>
    </row>
    <row r="87" spans="1:98" x14ac:dyDescent="0.25">
      <c r="A87" s="55" t="str">
        <f>IF(výsledky!A87="","",výsledky!A87)</f>
        <v/>
      </c>
      <c r="B87" s="55" t="str">
        <f>IF(výsledky!B87="","",výsledky!B87)</f>
        <v/>
      </c>
      <c r="C87" s="55" t="str">
        <f>IF(výsledky!C87="","",výsledky!C87)</f>
        <v/>
      </c>
      <c r="D87" s="55" t="str">
        <f>IF(výsledky!D87="","",výsledky!D87)</f>
        <v/>
      </c>
      <c r="F87" s="55" t="str">
        <f>IF(B87="","",MIN(výsledky!O87:O88))</f>
        <v/>
      </c>
      <c r="G87" s="55" t="str">
        <f>IF(B87="","",výsledky!Q87)</f>
        <v/>
      </c>
      <c r="H87" s="55" t="str">
        <f>IF(B87="","",výsledky!R87)</f>
        <v/>
      </c>
      <c r="I87" s="55" t="str">
        <f t="shared" ref="I87" si="846">IF(B87="","",IF(F87=999,MAX(A$3:A$100),RANK(G87,G$3:G$100,1)))</f>
        <v/>
      </c>
      <c r="Q87" s="55" t="str">
        <f>IF($B87="","",IF(výsledky!Z87:Z88="","",MIN(výsledky!Z87:Z88)))</f>
        <v/>
      </c>
      <c r="R87" s="55" t="str">
        <f>IF($B87="","",IF(výsledky!AC87="","",výsledky!AC87))</f>
        <v/>
      </c>
      <c r="AB87" s="55" t="str">
        <f>IF($B87="","",IF(výsledky!AK87:AK88="","",MIN(výsledky!AK87:AK88)))</f>
        <v/>
      </c>
      <c r="AC87" s="55" t="str">
        <f>IF($B87="","",IF(výsledky!AN87="","",výsledky!AN87))</f>
        <v/>
      </c>
      <c r="AM87" s="55" t="str">
        <f>IF($B87="","",IF(výsledky!AV87:AV88="","",MIN(výsledky!AV87:AV88)))</f>
        <v/>
      </c>
      <c r="AN87" s="55" t="str">
        <f>IF($B87="","",IF(výsledky!AY87="","",výsledky!AY87))</f>
        <v/>
      </c>
      <c r="AX87" s="55" t="str">
        <f>IF($B87="","",IF(výsledky!BG87:BG88="","",MIN(výsledky!BG87:BG88)))</f>
        <v/>
      </c>
      <c r="AY87" s="55" t="str">
        <f>IF($B87="","",IF(výsledky!BJ87="","",výsledky!BJ87))</f>
        <v/>
      </c>
      <c r="BI87" s="55" t="str">
        <f>IF($B87="","",IF(výsledky!BR87:BR88="","",MIN(výsledky!BR87:BR88)))</f>
        <v/>
      </c>
      <c r="BJ87" s="55" t="str">
        <f>IF($B87="","",IF(výsledky!BU87="","",výsledky!BU87))</f>
        <v/>
      </c>
      <c r="BQ87" s="55" t="str">
        <f>IF(B87="","",SUM(H87,R87,AC87,AN87,AY87,BJ87))</f>
        <v/>
      </c>
      <c r="BR87" s="55" t="str">
        <f>IF(B87="","",MAX(H87,R87,AC87,AN87,AY87,BJ87))</f>
        <v/>
      </c>
      <c r="BS87" s="55" t="str">
        <f t="shared" ref="BS87" si="847">IF(B87="","",BQ87-BR87+CK87*0.001+CT87*0.000001)</f>
        <v/>
      </c>
      <c r="BT87" s="55" t="str">
        <f t="shared" ref="BT87" si="848">IF(B87="","",RANK(BS87,BS$3:BS$100,1))</f>
        <v/>
      </c>
      <c r="BU87" s="55" t="str">
        <f t="shared" ref="BU87" si="849">IF(B87="","",BT87+A87/1000)</f>
        <v/>
      </c>
      <c r="BV87" s="55" t="str">
        <f t="shared" ref="BV87" si="850">IF(B87="","",RANK(BU87,BU$3:BU$100,1))</f>
        <v/>
      </c>
      <c r="BX87" s="55" t="str">
        <f>IF(B87="","",IF(H87="",MAX($A87:$A184),H87))</f>
        <v/>
      </c>
      <c r="BY87" s="55" t="str">
        <f t="shared" ref="BY87" si="851">IF(B87="","",IF(R87="",MAX($A87:$A184),R87))</f>
        <v/>
      </c>
      <c r="BZ87" s="55" t="str">
        <f t="shared" ref="BZ87" si="852">IF(B87="","",IF(AC87="",MAX($A87:$A184),AC87))</f>
        <v/>
      </c>
      <c r="CA87" s="55" t="str">
        <f t="shared" ref="CA87" si="853">IF(B87="","",IF(AN87="",MAX($A87:$A184),AN87))</f>
        <v/>
      </c>
      <c r="CB87" s="55" t="str">
        <f t="shared" ref="CB87" si="854">IF(B87="","",IF(AY87="",MAX($A87:$A184),AY87))</f>
        <v/>
      </c>
      <c r="CC87" s="55" t="str">
        <f t="shared" ref="CC87" si="855">IF(B87="","",IF(BJ87="",MAX($A87:$A184),BJ87))</f>
        <v/>
      </c>
      <c r="CD87" s="55" t="str">
        <f t="shared" ref="CD87" si="856">IF($B87="","",SMALL($BX87:$CB88,1))</f>
        <v/>
      </c>
      <c r="CE87" s="55" t="str">
        <f t="shared" ref="CE87" si="857">IF($B87="","",SMALL($BX87:$CB88,CE$2))</f>
        <v/>
      </c>
      <c r="CF87" s="55" t="str">
        <f t="shared" ref="CF87" si="858">IF($B87="","",SMALL($BX87:$CB88,CF$2))</f>
        <v/>
      </c>
      <c r="CG87" s="55" t="str">
        <f t="shared" ref="CG87" si="859">IF($B87="","",SMALL($BX87:$CB88,CG$2))</f>
        <v/>
      </c>
      <c r="CH87" s="55" t="str">
        <f t="shared" ref="CH87" si="860">IF($B87="","",SMALL($BX87:$CB88,CH$2))</f>
        <v/>
      </c>
      <c r="CI87" s="55" t="str">
        <f t="shared" ref="CI87" si="861">IF($B87="","",MAX($BX87:$CB88))</f>
        <v/>
      </c>
      <c r="CJ87" s="79" t="str">
        <f t="shared" ref="CJ87" si="862">IF(B87="","",CD87*1000000+CE87*10000+CF87*100+CG87+CH87*0.01+CI87*0.0001)</f>
        <v/>
      </c>
      <c r="CK87" s="55" t="str">
        <f t="shared" ref="CK87" si="863">IF(B87="","",RANK(CJ87,CJ$3:CJ$100,1))</f>
        <v/>
      </c>
      <c r="CL87" s="29"/>
      <c r="CM87" s="29"/>
      <c r="CN87" s="29"/>
      <c r="CO87" s="29"/>
      <c r="CP87" s="29"/>
      <c r="CQ87" s="29"/>
      <c r="CS87" s="55" t="str">
        <f t="shared" ref="CS87" si="864">IF(B87="","",MIN(F87,Q87,AB87,AM87,AX87,BI87))</f>
        <v/>
      </c>
      <c r="CT87" s="55" t="str">
        <f t="shared" ref="CT87" si="865">IF(B87="","",RANK(CS87,CS$3:CS$100,1))</f>
        <v/>
      </c>
    </row>
    <row r="88" spans="1:98" x14ac:dyDescent="0.25">
      <c r="A88" s="55"/>
      <c r="B88" s="55"/>
      <c r="C88" s="55"/>
      <c r="D88" s="55"/>
      <c r="F88" s="55"/>
      <c r="G88" s="55"/>
      <c r="H88" s="55"/>
      <c r="I88" s="55"/>
      <c r="Q88" s="55"/>
      <c r="R88" s="55"/>
      <c r="AB88" s="55"/>
      <c r="AC88" s="55"/>
      <c r="AM88" s="55"/>
      <c r="AN88" s="55"/>
      <c r="AX88" s="55"/>
      <c r="AY88" s="55"/>
      <c r="BI88" s="55"/>
      <c r="BJ88" s="55"/>
      <c r="BQ88" s="55"/>
      <c r="BR88" s="55"/>
      <c r="BS88" s="55"/>
      <c r="BT88" s="55"/>
      <c r="BU88" s="55"/>
      <c r="BV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79"/>
      <c r="CK88" s="55"/>
      <c r="CL88" s="29"/>
      <c r="CM88" s="29"/>
      <c r="CN88" s="29"/>
      <c r="CO88" s="29"/>
      <c r="CP88" s="29"/>
      <c r="CQ88" s="29"/>
      <c r="CS88" s="55"/>
      <c r="CT88" s="55"/>
    </row>
    <row r="89" spans="1:98" x14ac:dyDescent="0.25">
      <c r="A89" s="55" t="str">
        <f>IF(výsledky!A89="","",výsledky!A89)</f>
        <v/>
      </c>
      <c r="B89" s="55" t="str">
        <f>IF(výsledky!B89="","",výsledky!B89)</f>
        <v/>
      </c>
      <c r="C89" s="55" t="str">
        <f>IF(výsledky!C89="","",výsledky!C89)</f>
        <v/>
      </c>
      <c r="D89" s="55" t="str">
        <f>IF(výsledky!D89="","",výsledky!D89)</f>
        <v/>
      </c>
      <c r="F89" s="55" t="str">
        <f>IF(B89="","",MIN(výsledky!O89:O90))</f>
        <v/>
      </c>
      <c r="G89" s="55" t="str">
        <f>IF(B89="","",výsledky!Q89)</f>
        <v/>
      </c>
      <c r="H89" s="55" t="str">
        <f>IF(B89="","",výsledky!R89)</f>
        <v/>
      </c>
      <c r="I89" s="55" t="str">
        <f t="shared" ref="I89" si="866">IF(B89="","",IF(F89=999,MAX(A$3:A$100),RANK(G89,G$3:G$100,1)))</f>
        <v/>
      </c>
      <c r="Q89" s="55" t="str">
        <f>IF($B89="","",IF(výsledky!Z89:Z90="","",MIN(výsledky!Z89:Z90)))</f>
        <v/>
      </c>
      <c r="R89" s="55" t="str">
        <f>IF($B89="","",IF(výsledky!AC89="","",výsledky!AC89))</f>
        <v/>
      </c>
      <c r="AB89" s="55" t="str">
        <f>IF($B89="","",IF(výsledky!AK89:AK90="","",MIN(výsledky!AK89:AK90)))</f>
        <v/>
      </c>
      <c r="AC89" s="55" t="str">
        <f>IF($B89="","",IF(výsledky!AN89="","",výsledky!AN89))</f>
        <v/>
      </c>
      <c r="AM89" s="55" t="str">
        <f>IF($B89="","",IF(výsledky!AV89:AV90="","",MIN(výsledky!AV89:AV90)))</f>
        <v/>
      </c>
      <c r="AN89" s="55" t="str">
        <f>IF($B89="","",IF(výsledky!AY89="","",výsledky!AY89))</f>
        <v/>
      </c>
      <c r="AX89" s="55" t="str">
        <f>IF($B89="","",IF(výsledky!BG89:BG90="","",MIN(výsledky!BG89:BG90)))</f>
        <v/>
      </c>
      <c r="AY89" s="55" t="str">
        <f>IF($B89="","",IF(výsledky!BJ89="","",výsledky!BJ89))</f>
        <v/>
      </c>
      <c r="BI89" s="55" t="str">
        <f>IF($B89="","",IF(výsledky!BR89:BR90="","",MIN(výsledky!BR89:BR90)))</f>
        <v/>
      </c>
      <c r="BJ89" s="55" t="str">
        <f>IF($B89="","",IF(výsledky!BU89="","",výsledky!BU89))</f>
        <v/>
      </c>
      <c r="BQ89" s="55" t="str">
        <f>IF(B89="","",SUM(H89,R89,AC89,AN89,AY89,BJ89))</f>
        <v/>
      </c>
      <c r="BR89" s="55" t="str">
        <f>IF(B89="","",MAX(H89,R89,AC89,AN89,AY89,BJ89))</f>
        <v/>
      </c>
      <c r="BS89" s="55" t="str">
        <f t="shared" ref="BS89" si="867">IF(B89="","",BQ89-BR89+CK89*0.001+CT89*0.000001)</f>
        <v/>
      </c>
      <c r="BT89" s="55" t="str">
        <f t="shared" ref="BT89" si="868">IF(B89="","",RANK(BS89,BS$3:BS$100,1))</f>
        <v/>
      </c>
      <c r="BU89" s="55" t="str">
        <f t="shared" ref="BU89" si="869">IF(B89="","",BT89+A89/1000)</f>
        <v/>
      </c>
      <c r="BV89" s="55" t="str">
        <f t="shared" ref="BV89" si="870">IF(B89="","",RANK(BU89,BU$3:BU$100,1))</f>
        <v/>
      </c>
      <c r="BX89" s="55" t="str">
        <f>IF(B89="","",IF(H89="",MAX($A89:$A186),H89))</f>
        <v/>
      </c>
      <c r="BY89" s="55" t="str">
        <f t="shared" ref="BY89" si="871">IF(B89="","",IF(R89="",MAX($A89:$A186),R89))</f>
        <v/>
      </c>
      <c r="BZ89" s="55" t="str">
        <f t="shared" ref="BZ89" si="872">IF(B89="","",IF(AC89="",MAX($A89:$A186),AC89))</f>
        <v/>
      </c>
      <c r="CA89" s="55" t="str">
        <f t="shared" ref="CA89" si="873">IF(B89="","",IF(AN89="",MAX($A89:$A186),AN89))</f>
        <v/>
      </c>
      <c r="CB89" s="55" t="str">
        <f t="shared" ref="CB89" si="874">IF(B89="","",IF(AY89="",MAX($A89:$A186),AY89))</f>
        <v/>
      </c>
      <c r="CC89" s="55" t="str">
        <f t="shared" ref="CC89" si="875">IF(B89="","",IF(BJ89="",MAX($A89:$A186),BJ89))</f>
        <v/>
      </c>
      <c r="CD89" s="55" t="str">
        <f t="shared" ref="CD89" si="876">IF($B89="","",SMALL($BX89:$CB90,1))</f>
        <v/>
      </c>
      <c r="CE89" s="55" t="str">
        <f t="shared" ref="CE89" si="877">IF($B89="","",SMALL($BX89:$CB90,CE$2))</f>
        <v/>
      </c>
      <c r="CF89" s="55" t="str">
        <f t="shared" ref="CF89" si="878">IF($B89="","",SMALL($BX89:$CB90,CF$2))</f>
        <v/>
      </c>
      <c r="CG89" s="55" t="str">
        <f t="shared" ref="CG89" si="879">IF($B89="","",SMALL($BX89:$CB90,CG$2))</f>
        <v/>
      </c>
      <c r="CH89" s="55" t="str">
        <f t="shared" ref="CH89" si="880">IF($B89="","",SMALL($BX89:$CB90,CH$2))</f>
        <v/>
      </c>
      <c r="CI89" s="55" t="str">
        <f t="shared" ref="CI89" si="881">IF($B89="","",MAX($BX89:$CB90))</f>
        <v/>
      </c>
      <c r="CJ89" s="79" t="str">
        <f t="shared" ref="CJ89" si="882">IF(B89="","",CD89*1000000+CE89*10000+CF89*100+CG89+CH89*0.01+CI89*0.0001)</f>
        <v/>
      </c>
      <c r="CK89" s="55" t="str">
        <f t="shared" ref="CK89" si="883">IF(B89="","",RANK(CJ89,CJ$3:CJ$100,1))</f>
        <v/>
      </c>
      <c r="CL89" s="29"/>
      <c r="CM89" s="29"/>
      <c r="CN89" s="29"/>
      <c r="CO89" s="29"/>
      <c r="CP89" s="29"/>
      <c r="CQ89" s="29"/>
      <c r="CS89" s="55" t="str">
        <f t="shared" ref="CS89" si="884">IF(B89="","",MIN(F89,Q89,AB89,AM89,AX89,BI89))</f>
        <v/>
      </c>
      <c r="CT89" s="55" t="str">
        <f t="shared" ref="CT89" si="885">IF(B89="","",RANK(CS89,CS$3:CS$100,1))</f>
        <v/>
      </c>
    </row>
    <row r="90" spans="1:98" x14ac:dyDescent="0.25">
      <c r="A90" s="55"/>
      <c r="B90" s="55"/>
      <c r="C90" s="55"/>
      <c r="D90" s="55"/>
      <c r="F90" s="55"/>
      <c r="G90" s="55"/>
      <c r="H90" s="55"/>
      <c r="I90" s="55"/>
      <c r="Q90" s="55"/>
      <c r="R90" s="55"/>
      <c r="AB90" s="55"/>
      <c r="AC90" s="55"/>
      <c r="AM90" s="55"/>
      <c r="AN90" s="55"/>
      <c r="AX90" s="55"/>
      <c r="AY90" s="55"/>
      <c r="BI90" s="55"/>
      <c r="BJ90" s="55"/>
      <c r="BQ90" s="55"/>
      <c r="BR90" s="55"/>
      <c r="BS90" s="55"/>
      <c r="BT90" s="55"/>
      <c r="BU90" s="55"/>
      <c r="BV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79"/>
      <c r="CK90" s="55"/>
      <c r="CL90" s="29"/>
      <c r="CM90" s="29"/>
      <c r="CN90" s="29"/>
      <c r="CO90" s="29"/>
      <c r="CP90" s="29"/>
      <c r="CQ90" s="29"/>
      <c r="CS90" s="55"/>
      <c r="CT90" s="55"/>
    </row>
    <row r="91" spans="1:98" x14ac:dyDescent="0.25">
      <c r="A91" s="55" t="str">
        <f>IF(výsledky!A91="","",výsledky!A91)</f>
        <v/>
      </c>
      <c r="B91" s="55" t="str">
        <f>IF(výsledky!B91="","",výsledky!B91)</f>
        <v/>
      </c>
      <c r="C91" s="55" t="str">
        <f>IF(výsledky!C91="","",výsledky!C91)</f>
        <v/>
      </c>
      <c r="D91" s="55" t="str">
        <f>IF(výsledky!D91="","",výsledky!D91)</f>
        <v/>
      </c>
      <c r="F91" s="55" t="str">
        <f>IF(B91="","",MIN(výsledky!O91:O92))</f>
        <v/>
      </c>
      <c r="G91" s="55" t="str">
        <f>IF(B91="","",výsledky!Q91)</f>
        <v/>
      </c>
      <c r="H91" s="55" t="str">
        <f>IF(B91="","",výsledky!R91)</f>
        <v/>
      </c>
      <c r="I91" s="55" t="str">
        <f t="shared" ref="I91" si="886">IF(B91="","",IF(F91=999,MAX(A$3:A$100),RANK(G91,G$3:G$100,1)))</f>
        <v/>
      </c>
      <c r="Q91" s="55" t="str">
        <f>IF($B91="","",IF(výsledky!Z91:Z92="","",MIN(výsledky!Z91:Z92)))</f>
        <v/>
      </c>
      <c r="R91" s="55" t="str">
        <f>IF($B91="","",IF(výsledky!AC91="","",výsledky!AC91))</f>
        <v/>
      </c>
      <c r="AB91" s="55" t="str">
        <f>IF($B91="","",IF(výsledky!AK91:AK92="","",MIN(výsledky!AK91:AK92)))</f>
        <v/>
      </c>
      <c r="AC91" s="55" t="str">
        <f>IF($B91="","",IF(výsledky!AN91="","",výsledky!AN91))</f>
        <v/>
      </c>
      <c r="AM91" s="55" t="str">
        <f>IF($B91="","",IF(výsledky!AV91:AV92="","",MIN(výsledky!AV91:AV92)))</f>
        <v/>
      </c>
      <c r="AN91" s="55" t="str">
        <f>IF($B91="","",IF(výsledky!AY91="","",výsledky!AY91))</f>
        <v/>
      </c>
      <c r="AX91" s="55" t="str">
        <f>IF($B91="","",IF(výsledky!BG91:BG92="","",MIN(výsledky!BG91:BG92)))</f>
        <v/>
      </c>
      <c r="AY91" s="55" t="str">
        <f>IF($B91="","",IF(výsledky!BJ91="","",výsledky!BJ91))</f>
        <v/>
      </c>
      <c r="BI91" s="55" t="str">
        <f>IF($B91="","",IF(výsledky!BR91:BR92="","",MIN(výsledky!BR91:BR92)))</f>
        <v/>
      </c>
      <c r="BJ91" s="55" t="str">
        <f>IF($B91="","",IF(výsledky!BU91="","",výsledky!BU91))</f>
        <v/>
      </c>
      <c r="BQ91" s="55" t="str">
        <f>IF(B91="","",SUM(H91,R91,AC91,AN91,AY91,BJ91))</f>
        <v/>
      </c>
      <c r="BR91" s="55" t="str">
        <f>IF(B91="","",MAX(H91,R91,AC91,AN91,AY91,BJ91))</f>
        <v/>
      </c>
      <c r="BS91" s="55" t="str">
        <f t="shared" ref="BS91" si="887">IF(B91="","",BQ91-BR91+CK91*0.001+CT91*0.000001)</f>
        <v/>
      </c>
      <c r="BT91" s="55" t="str">
        <f t="shared" ref="BT91" si="888">IF(B91="","",RANK(BS91,BS$3:BS$100,1))</f>
        <v/>
      </c>
      <c r="BU91" s="55" t="str">
        <f t="shared" ref="BU91" si="889">IF(B91="","",BT91+A91/1000)</f>
        <v/>
      </c>
      <c r="BV91" s="55" t="str">
        <f t="shared" ref="BV91" si="890">IF(B91="","",RANK(BU91,BU$3:BU$100,1))</f>
        <v/>
      </c>
      <c r="BX91" s="55" t="str">
        <f>IF(B91="","",IF(H91="",MAX($A91:$A188),H91))</f>
        <v/>
      </c>
      <c r="BY91" s="55" t="str">
        <f t="shared" ref="BY91" si="891">IF(B91="","",IF(R91="",MAX($A91:$A188),R91))</f>
        <v/>
      </c>
      <c r="BZ91" s="55" t="str">
        <f t="shared" ref="BZ91" si="892">IF(B91="","",IF(AC91="",MAX($A91:$A188),AC91))</f>
        <v/>
      </c>
      <c r="CA91" s="55" t="str">
        <f t="shared" ref="CA91" si="893">IF(B91="","",IF(AN91="",MAX($A91:$A188),AN91))</f>
        <v/>
      </c>
      <c r="CB91" s="55" t="str">
        <f t="shared" ref="CB91" si="894">IF(B91="","",IF(AY91="",MAX($A91:$A188),AY91))</f>
        <v/>
      </c>
      <c r="CC91" s="55" t="str">
        <f t="shared" ref="CC91" si="895">IF(B91="","",IF(BJ91="",MAX($A91:$A188),BJ91))</f>
        <v/>
      </c>
      <c r="CD91" s="55" t="str">
        <f t="shared" ref="CD91" si="896">IF($B91="","",SMALL($BX91:$CB92,1))</f>
        <v/>
      </c>
      <c r="CE91" s="55" t="str">
        <f t="shared" ref="CE91" si="897">IF($B91="","",SMALL($BX91:$CB92,CE$2))</f>
        <v/>
      </c>
      <c r="CF91" s="55" t="str">
        <f t="shared" ref="CF91" si="898">IF($B91="","",SMALL($BX91:$CB92,CF$2))</f>
        <v/>
      </c>
      <c r="CG91" s="55" t="str">
        <f t="shared" ref="CG91" si="899">IF($B91="","",SMALL($BX91:$CB92,CG$2))</f>
        <v/>
      </c>
      <c r="CH91" s="55" t="str">
        <f t="shared" ref="CH91" si="900">IF($B91="","",SMALL($BX91:$CB92,CH$2))</f>
        <v/>
      </c>
      <c r="CI91" s="55" t="str">
        <f t="shared" ref="CI91" si="901">IF($B91="","",MAX($BX91:$CB92))</f>
        <v/>
      </c>
      <c r="CJ91" s="79" t="str">
        <f t="shared" ref="CJ91" si="902">IF(B91="","",CD91*1000000+CE91*10000+CF91*100+CG91+CH91*0.01+CI91*0.0001)</f>
        <v/>
      </c>
      <c r="CK91" s="55" t="str">
        <f t="shared" ref="CK91" si="903">IF(B91="","",RANK(CJ91,CJ$3:CJ$100,1))</f>
        <v/>
      </c>
      <c r="CL91" s="29"/>
      <c r="CM91" s="29"/>
      <c r="CN91" s="29"/>
      <c r="CO91" s="29"/>
      <c r="CP91" s="29"/>
      <c r="CQ91" s="29"/>
      <c r="CS91" s="55" t="str">
        <f t="shared" ref="CS91" si="904">IF(B91="","",MIN(F91,Q91,AB91,AM91,AX91,BI91))</f>
        <v/>
      </c>
      <c r="CT91" s="55" t="str">
        <f t="shared" ref="CT91" si="905">IF(B91="","",RANK(CS91,CS$3:CS$100,1))</f>
        <v/>
      </c>
    </row>
    <row r="92" spans="1:98" x14ac:dyDescent="0.25">
      <c r="A92" s="55"/>
      <c r="B92" s="55"/>
      <c r="C92" s="55"/>
      <c r="D92" s="55"/>
      <c r="F92" s="55"/>
      <c r="G92" s="55"/>
      <c r="H92" s="55"/>
      <c r="I92" s="55"/>
      <c r="Q92" s="55"/>
      <c r="R92" s="55"/>
      <c r="AB92" s="55"/>
      <c r="AC92" s="55"/>
      <c r="AM92" s="55"/>
      <c r="AN92" s="55"/>
      <c r="AX92" s="55"/>
      <c r="AY92" s="55"/>
      <c r="BI92" s="55"/>
      <c r="BJ92" s="55"/>
      <c r="BQ92" s="55"/>
      <c r="BR92" s="55"/>
      <c r="BS92" s="55"/>
      <c r="BT92" s="55"/>
      <c r="BU92" s="55"/>
      <c r="BV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79"/>
      <c r="CK92" s="55"/>
      <c r="CL92" s="29"/>
      <c r="CM92" s="29"/>
      <c r="CN92" s="29"/>
      <c r="CO92" s="29"/>
      <c r="CP92" s="29"/>
      <c r="CQ92" s="29"/>
      <c r="CS92" s="55"/>
      <c r="CT92" s="55"/>
    </row>
    <row r="93" spans="1:98" x14ac:dyDescent="0.25">
      <c r="A93" s="55" t="str">
        <f>IF(výsledky!A93="","",výsledky!A93)</f>
        <v/>
      </c>
      <c r="B93" s="55" t="str">
        <f>IF(výsledky!B93="","",výsledky!B93)</f>
        <v/>
      </c>
      <c r="C93" s="55" t="str">
        <f>IF(výsledky!C93="","",výsledky!C93)</f>
        <v/>
      </c>
      <c r="D93" s="55" t="str">
        <f>IF(výsledky!D93="","",výsledky!D93)</f>
        <v/>
      </c>
      <c r="F93" s="55" t="str">
        <f>IF(B93="","",MIN(výsledky!O93:O94))</f>
        <v/>
      </c>
      <c r="G93" s="55" t="str">
        <f>IF(B93="","",výsledky!Q93)</f>
        <v/>
      </c>
      <c r="H93" s="55" t="str">
        <f>IF(B93="","",výsledky!R93)</f>
        <v/>
      </c>
      <c r="I93" s="55" t="str">
        <f t="shared" ref="I93" si="906">IF(B93="","",IF(F93=999,MAX(A$3:A$100),RANK(G93,G$3:G$100,1)))</f>
        <v/>
      </c>
      <c r="Q93" s="55" t="str">
        <f>IF($B93="","",IF(výsledky!Z93:Z94="","",MIN(výsledky!Z93:Z94)))</f>
        <v/>
      </c>
      <c r="R93" s="55" t="str">
        <f>IF($B93="","",IF(výsledky!AC93="","",výsledky!AC93))</f>
        <v/>
      </c>
      <c r="AB93" s="55" t="str">
        <f>IF($B93="","",IF(výsledky!AK93:AK94="","",MIN(výsledky!AK93:AK94)))</f>
        <v/>
      </c>
      <c r="AC93" s="55" t="str">
        <f>IF($B93="","",IF(výsledky!AN93="","",výsledky!AN93))</f>
        <v/>
      </c>
      <c r="AM93" s="55" t="str">
        <f>IF($B93="","",IF(výsledky!AV93:AV94="","",MIN(výsledky!AV93:AV94)))</f>
        <v/>
      </c>
      <c r="AN93" s="55" t="str">
        <f>IF($B93="","",IF(výsledky!AY93="","",výsledky!AY93))</f>
        <v/>
      </c>
      <c r="AX93" s="55" t="str">
        <f>IF($B93="","",IF(výsledky!BG93:BG94="","",MIN(výsledky!BG93:BG94)))</f>
        <v/>
      </c>
      <c r="AY93" s="55" t="str">
        <f>IF($B93="","",IF(výsledky!BJ93="","",výsledky!BJ93))</f>
        <v/>
      </c>
      <c r="BI93" s="55" t="str">
        <f>IF($B93="","",IF(výsledky!BR93:BR94="","",MIN(výsledky!BR93:BR94)))</f>
        <v/>
      </c>
      <c r="BJ93" s="55" t="str">
        <f>IF($B93="","",IF(výsledky!BU93="","",výsledky!BU93))</f>
        <v/>
      </c>
      <c r="BQ93" s="55" t="str">
        <f>IF(B93="","",SUM(H93,R93,AC93,AN93,AY93,BJ93))</f>
        <v/>
      </c>
      <c r="BR93" s="55" t="str">
        <f>IF(B93="","",MAX(H93,R93,AC93,AN93,AY93,BJ93))</f>
        <v/>
      </c>
      <c r="BS93" s="55" t="str">
        <f t="shared" ref="BS93" si="907">IF(B93="","",BQ93-BR93+CK93*0.001+CT93*0.000001)</f>
        <v/>
      </c>
      <c r="BT93" s="55" t="str">
        <f t="shared" ref="BT93" si="908">IF(B93="","",RANK(BS93,BS$3:BS$100,1))</f>
        <v/>
      </c>
      <c r="BU93" s="55" t="str">
        <f t="shared" ref="BU93" si="909">IF(B93="","",BT93+A93/1000)</f>
        <v/>
      </c>
      <c r="BV93" s="55" t="str">
        <f t="shared" ref="BV93" si="910">IF(B93="","",RANK(BU93,BU$3:BU$100,1))</f>
        <v/>
      </c>
      <c r="BX93" s="55" t="str">
        <f>IF(B93="","",IF(H93="",MAX($A93:$A190),H93))</f>
        <v/>
      </c>
      <c r="BY93" s="55" t="str">
        <f t="shared" ref="BY93" si="911">IF(B93="","",IF(R93="",MAX($A93:$A190),R93))</f>
        <v/>
      </c>
      <c r="BZ93" s="55" t="str">
        <f t="shared" ref="BZ93" si="912">IF(B93="","",IF(AC93="",MAX($A93:$A190),AC93))</f>
        <v/>
      </c>
      <c r="CA93" s="55" t="str">
        <f t="shared" ref="CA93" si="913">IF(B93="","",IF(AN93="",MAX($A93:$A190),AN93))</f>
        <v/>
      </c>
      <c r="CB93" s="55" t="str">
        <f t="shared" ref="CB93" si="914">IF(B93="","",IF(AY93="",MAX($A93:$A190),AY93))</f>
        <v/>
      </c>
      <c r="CC93" s="55" t="str">
        <f t="shared" ref="CC93" si="915">IF(B93="","",IF(BJ93="",MAX($A93:$A190),BJ93))</f>
        <v/>
      </c>
      <c r="CD93" s="55" t="str">
        <f t="shared" ref="CD93" si="916">IF($B93="","",SMALL($BX93:$CB94,1))</f>
        <v/>
      </c>
      <c r="CE93" s="55" t="str">
        <f t="shared" ref="CE93" si="917">IF($B93="","",SMALL($BX93:$CB94,CE$2))</f>
        <v/>
      </c>
      <c r="CF93" s="55" t="str">
        <f t="shared" ref="CF93" si="918">IF($B93="","",SMALL($BX93:$CB94,CF$2))</f>
        <v/>
      </c>
      <c r="CG93" s="55" t="str">
        <f t="shared" ref="CG93" si="919">IF($B93="","",SMALL($BX93:$CB94,CG$2))</f>
        <v/>
      </c>
      <c r="CH93" s="55" t="str">
        <f t="shared" ref="CH93" si="920">IF($B93="","",SMALL($BX93:$CB94,CH$2))</f>
        <v/>
      </c>
      <c r="CI93" s="55" t="str">
        <f t="shared" ref="CI93" si="921">IF($B93="","",MAX($BX93:$CB94))</f>
        <v/>
      </c>
      <c r="CJ93" s="79" t="str">
        <f t="shared" ref="CJ93" si="922">IF(B93="","",CD93*1000000+CE93*10000+CF93*100+CG93+CH93*0.01+CI93*0.0001)</f>
        <v/>
      </c>
      <c r="CK93" s="55" t="str">
        <f t="shared" ref="CK93" si="923">IF(B93="","",RANK(CJ93,CJ$3:CJ$100,1))</f>
        <v/>
      </c>
      <c r="CL93" s="29"/>
      <c r="CM93" s="29"/>
      <c r="CN93" s="29"/>
      <c r="CO93" s="29"/>
      <c r="CP93" s="29"/>
      <c r="CQ93" s="29"/>
      <c r="CS93" s="55" t="str">
        <f t="shared" ref="CS93" si="924">IF(B93="","",MIN(F93,Q93,AB93,AM93,AX93,BI93))</f>
        <v/>
      </c>
      <c r="CT93" s="55" t="str">
        <f t="shared" ref="CT93" si="925">IF(B93="","",RANK(CS93,CS$3:CS$100,1))</f>
        <v/>
      </c>
    </row>
    <row r="94" spans="1:98" x14ac:dyDescent="0.25">
      <c r="A94" s="55"/>
      <c r="B94" s="55"/>
      <c r="C94" s="55"/>
      <c r="D94" s="55"/>
      <c r="F94" s="55"/>
      <c r="G94" s="55"/>
      <c r="H94" s="55"/>
      <c r="I94" s="55"/>
      <c r="Q94" s="55"/>
      <c r="R94" s="55"/>
      <c r="AB94" s="55"/>
      <c r="AC94" s="55"/>
      <c r="AM94" s="55"/>
      <c r="AN94" s="55"/>
      <c r="AX94" s="55"/>
      <c r="AY94" s="55"/>
      <c r="BI94" s="55"/>
      <c r="BJ94" s="55"/>
      <c r="BQ94" s="55"/>
      <c r="BR94" s="55"/>
      <c r="BS94" s="55"/>
      <c r="BT94" s="55"/>
      <c r="BU94" s="55"/>
      <c r="BV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79"/>
      <c r="CK94" s="55"/>
      <c r="CL94" s="29"/>
      <c r="CM94" s="29"/>
      <c r="CN94" s="29"/>
      <c r="CO94" s="29"/>
      <c r="CP94" s="29"/>
      <c r="CQ94" s="29"/>
      <c r="CS94" s="55"/>
      <c r="CT94" s="55"/>
    </row>
    <row r="95" spans="1:98" x14ac:dyDescent="0.25">
      <c r="A95" s="55" t="str">
        <f>IF(výsledky!A95="","",výsledky!A95)</f>
        <v/>
      </c>
      <c r="B95" s="55" t="str">
        <f>IF(výsledky!B95="","",výsledky!B95)</f>
        <v/>
      </c>
      <c r="C95" s="55" t="str">
        <f>IF(výsledky!C95="","",výsledky!C95)</f>
        <v/>
      </c>
      <c r="D95" s="55" t="str">
        <f>IF(výsledky!D95="","",výsledky!D95)</f>
        <v/>
      </c>
      <c r="F95" s="55" t="str">
        <f>IF(B95="","",MIN(výsledky!O95:O96))</f>
        <v/>
      </c>
      <c r="G95" s="55" t="str">
        <f>IF(B95="","",výsledky!Q95)</f>
        <v/>
      </c>
      <c r="H95" s="55" t="str">
        <f>IF(B95="","",výsledky!R95)</f>
        <v/>
      </c>
      <c r="I95" s="55" t="str">
        <f t="shared" ref="I95" si="926">IF(B95="","",IF(F95=999,MAX(A$3:A$100),RANK(G95,G$3:G$100,1)))</f>
        <v/>
      </c>
      <c r="Q95" s="55" t="str">
        <f>IF($B95="","",IF(výsledky!Z95:Z96="","",MIN(výsledky!Z95:Z96)))</f>
        <v/>
      </c>
      <c r="R95" s="55" t="str">
        <f>IF($B95="","",IF(výsledky!AC95="","",výsledky!AC95))</f>
        <v/>
      </c>
      <c r="AB95" s="55" t="str">
        <f>IF($B95="","",IF(výsledky!AK95:AK96="","",MIN(výsledky!AK95:AK96)))</f>
        <v/>
      </c>
      <c r="AC95" s="55" t="str">
        <f>IF($B95="","",IF(výsledky!AN95="","",výsledky!AN95))</f>
        <v/>
      </c>
      <c r="AM95" s="55" t="str">
        <f>IF($B95="","",IF(výsledky!AV95:AV96="","",MIN(výsledky!AV95:AV96)))</f>
        <v/>
      </c>
      <c r="AN95" s="55" t="str">
        <f>IF($B95="","",IF(výsledky!AY95="","",výsledky!AY95))</f>
        <v/>
      </c>
      <c r="AX95" s="55" t="str">
        <f>IF($B95="","",IF(výsledky!BG95:BG96="","",MIN(výsledky!BG95:BG96)))</f>
        <v/>
      </c>
      <c r="AY95" s="55" t="str">
        <f>IF($B95="","",IF(výsledky!BJ95="","",výsledky!BJ95))</f>
        <v/>
      </c>
      <c r="BI95" s="55" t="str">
        <f>IF($B95="","",IF(výsledky!BR95:BR96="","",MIN(výsledky!BR95:BR96)))</f>
        <v/>
      </c>
      <c r="BJ95" s="55" t="str">
        <f>IF($B95="","",IF(výsledky!BU95="","",výsledky!BU95))</f>
        <v/>
      </c>
      <c r="BQ95" s="55" t="str">
        <f>IF(B95="","",SUM(H95,R95,AC95,AN95,AY95,BJ95))</f>
        <v/>
      </c>
      <c r="BR95" s="55" t="str">
        <f>IF(B95="","",MAX(H95,R95,AC95,AN95,AY95,BJ95))</f>
        <v/>
      </c>
      <c r="BS95" s="55" t="str">
        <f t="shared" ref="BS95" si="927">IF(B95="","",BQ95-BR95+CK95*0.001+CT95*0.000001)</f>
        <v/>
      </c>
      <c r="BT95" s="55" t="str">
        <f t="shared" ref="BT95" si="928">IF(B95="","",RANK(BS95,BS$3:BS$100,1))</f>
        <v/>
      </c>
      <c r="BU95" s="55" t="str">
        <f t="shared" ref="BU95" si="929">IF(B95="","",BT95+A95/1000)</f>
        <v/>
      </c>
      <c r="BV95" s="55" t="str">
        <f t="shared" ref="BV95" si="930">IF(B95="","",RANK(BU95,BU$3:BU$100,1))</f>
        <v/>
      </c>
      <c r="BX95" s="55" t="str">
        <f>IF(B95="","",IF(H95="",MAX($A95:$A192),H95))</f>
        <v/>
      </c>
      <c r="BY95" s="55" t="str">
        <f t="shared" ref="BY95" si="931">IF(B95="","",IF(R95="",MAX($A95:$A192),R95))</f>
        <v/>
      </c>
      <c r="BZ95" s="55" t="str">
        <f t="shared" ref="BZ95" si="932">IF(B95="","",IF(AC95="",MAX($A95:$A192),AC95))</f>
        <v/>
      </c>
      <c r="CA95" s="55" t="str">
        <f t="shared" ref="CA95" si="933">IF(B95="","",IF(AN95="",MAX($A95:$A192),AN95))</f>
        <v/>
      </c>
      <c r="CB95" s="55" t="str">
        <f t="shared" ref="CB95" si="934">IF(B95="","",IF(AY95="",MAX($A95:$A192),AY95))</f>
        <v/>
      </c>
      <c r="CC95" s="55" t="str">
        <f t="shared" ref="CC95" si="935">IF(B95="","",IF(BJ95="",MAX($A95:$A192),BJ95))</f>
        <v/>
      </c>
      <c r="CD95" s="55" t="str">
        <f t="shared" ref="CD95" si="936">IF($B95="","",SMALL($BX95:$CB96,1))</f>
        <v/>
      </c>
      <c r="CE95" s="55" t="str">
        <f t="shared" ref="CE95" si="937">IF($B95="","",SMALL($BX95:$CB96,CE$2))</f>
        <v/>
      </c>
      <c r="CF95" s="55" t="str">
        <f t="shared" ref="CF95" si="938">IF($B95="","",SMALL($BX95:$CB96,CF$2))</f>
        <v/>
      </c>
      <c r="CG95" s="55" t="str">
        <f t="shared" ref="CG95" si="939">IF($B95="","",SMALL($BX95:$CB96,CG$2))</f>
        <v/>
      </c>
      <c r="CH95" s="55" t="str">
        <f t="shared" ref="CH95" si="940">IF($B95="","",SMALL($BX95:$CB96,CH$2))</f>
        <v/>
      </c>
      <c r="CI95" s="55" t="str">
        <f t="shared" ref="CI95" si="941">IF($B95="","",MAX($BX95:$CB96))</f>
        <v/>
      </c>
      <c r="CJ95" s="79" t="str">
        <f t="shared" ref="CJ95" si="942">IF(B95="","",CD95*1000000+CE95*10000+CF95*100+CG95+CH95*0.01+CI95*0.0001)</f>
        <v/>
      </c>
      <c r="CK95" s="55" t="str">
        <f t="shared" ref="CK95" si="943">IF(B95="","",RANK(CJ95,CJ$3:CJ$100,1))</f>
        <v/>
      </c>
      <c r="CL95" s="29"/>
      <c r="CM95" s="29"/>
      <c r="CN95" s="29"/>
      <c r="CO95" s="29"/>
      <c r="CP95" s="29"/>
      <c r="CQ95" s="29"/>
      <c r="CS95" s="55" t="str">
        <f t="shared" ref="CS95" si="944">IF(B95="","",MIN(F95,Q95,AB95,AM95,AX95,BI95))</f>
        <v/>
      </c>
      <c r="CT95" s="55" t="str">
        <f t="shared" ref="CT95" si="945">IF(B95="","",RANK(CS95,CS$3:CS$100,1))</f>
        <v/>
      </c>
    </row>
    <row r="96" spans="1:98" x14ac:dyDescent="0.25">
      <c r="A96" s="55"/>
      <c r="B96" s="55"/>
      <c r="C96" s="55"/>
      <c r="D96" s="55"/>
      <c r="F96" s="55"/>
      <c r="G96" s="55"/>
      <c r="H96" s="55"/>
      <c r="I96" s="55"/>
      <c r="Q96" s="55"/>
      <c r="R96" s="55"/>
      <c r="AB96" s="55"/>
      <c r="AC96" s="55"/>
      <c r="AM96" s="55"/>
      <c r="AN96" s="55"/>
      <c r="AX96" s="55"/>
      <c r="AY96" s="55"/>
      <c r="BI96" s="55"/>
      <c r="BJ96" s="55"/>
      <c r="BQ96" s="55"/>
      <c r="BR96" s="55"/>
      <c r="BS96" s="55"/>
      <c r="BT96" s="55"/>
      <c r="BU96" s="55"/>
      <c r="BV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79"/>
      <c r="CK96" s="55"/>
      <c r="CL96" s="29"/>
      <c r="CM96" s="29"/>
      <c r="CN96" s="29"/>
      <c r="CO96" s="29"/>
      <c r="CP96" s="29"/>
      <c r="CQ96" s="29"/>
      <c r="CS96" s="55"/>
      <c r="CT96" s="55"/>
    </row>
    <row r="97" spans="1:98" x14ac:dyDescent="0.25">
      <c r="A97" s="55" t="str">
        <f>IF(výsledky!A97="","",výsledky!A97)</f>
        <v/>
      </c>
      <c r="B97" s="55" t="str">
        <f>IF(výsledky!B97="","",výsledky!B97)</f>
        <v/>
      </c>
      <c r="C97" s="55" t="str">
        <f>IF(výsledky!C97="","",výsledky!C97)</f>
        <v/>
      </c>
      <c r="D97" s="55" t="str">
        <f>IF(výsledky!D97="","",výsledky!D97)</f>
        <v/>
      </c>
      <c r="F97" s="55" t="str">
        <f>IF(B97="","",MIN(výsledky!O97:O98))</f>
        <v/>
      </c>
      <c r="G97" s="55" t="str">
        <f>IF(B97="","",výsledky!Q97)</f>
        <v/>
      </c>
      <c r="H97" s="55" t="str">
        <f>IF(B97="","",výsledky!R97)</f>
        <v/>
      </c>
      <c r="I97" s="55" t="str">
        <f t="shared" ref="I97" si="946">IF(B97="","",IF(F97=999,MAX(A$3:A$100),RANK(G97,G$3:G$100,1)))</f>
        <v/>
      </c>
      <c r="Q97" s="55" t="str">
        <f>IF($B97="","",IF(výsledky!Z97:Z98="","",MIN(výsledky!Z97:Z98)))</f>
        <v/>
      </c>
      <c r="R97" s="55" t="str">
        <f>IF($B97="","",IF(výsledky!AC97="","",výsledky!AC97))</f>
        <v/>
      </c>
      <c r="AB97" s="55" t="str">
        <f>IF($B97="","",IF(výsledky!AK97:AK98="","",MIN(výsledky!AK97:AK98)))</f>
        <v/>
      </c>
      <c r="AC97" s="55" t="str">
        <f>IF($B97="","",IF(výsledky!AN97="","",výsledky!AN97))</f>
        <v/>
      </c>
      <c r="AM97" s="55" t="str">
        <f>IF($B97="","",IF(výsledky!AV97:AV98="","",MIN(výsledky!AV97:AV98)))</f>
        <v/>
      </c>
      <c r="AN97" s="55" t="str">
        <f>IF($B97="","",IF(výsledky!AY97="","",výsledky!AY97))</f>
        <v/>
      </c>
      <c r="AX97" s="55" t="str">
        <f>IF($B97="","",IF(výsledky!BG97:BG98="","",MIN(výsledky!BG97:BG98)))</f>
        <v/>
      </c>
      <c r="AY97" s="55" t="str">
        <f>IF($B97="","",IF(výsledky!BJ97="","",výsledky!BJ97))</f>
        <v/>
      </c>
      <c r="BI97" s="55" t="str">
        <f>IF($B97="","",IF(výsledky!BR97:BR98="","",MIN(výsledky!BR97:BR98)))</f>
        <v/>
      </c>
      <c r="BJ97" s="55" t="str">
        <f>IF($B97="","",IF(výsledky!BU97="","",výsledky!BU97))</f>
        <v/>
      </c>
      <c r="BQ97" s="55" t="str">
        <f>IF(B97="","",SUM(H97,R97,AC97,AN97,AY97,BJ97))</f>
        <v/>
      </c>
      <c r="BR97" s="55" t="str">
        <f>IF(B97="","",MAX(H97,R97,AC97,AN97,AY97,BJ97))</f>
        <v/>
      </c>
      <c r="BS97" s="55" t="str">
        <f t="shared" ref="BS97" si="947">IF(B97="","",BQ97-BR97+CK97*0.001+CT97*0.000001)</f>
        <v/>
      </c>
      <c r="BT97" s="55" t="str">
        <f t="shared" ref="BT97" si="948">IF(B97="","",RANK(BS97,BS$3:BS$100,1))</f>
        <v/>
      </c>
      <c r="BU97" s="55" t="str">
        <f t="shared" ref="BU97" si="949">IF(B97="","",BT97+A97/1000)</f>
        <v/>
      </c>
      <c r="BV97" s="55" t="str">
        <f t="shared" ref="BV97" si="950">IF(B97="","",RANK(BU97,BU$3:BU$100,1))</f>
        <v/>
      </c>
      <c r="BX97" s="55" t="str">
        <f>IF(B97="","",IF(H97="",MAX($A97:$A194),H97))</f>
        <v/>
      </c>
      <c r="BY97" s="55" t="str">
        <f t="shared" ref="BY97" si="951">IF(B97="","",IF(R97="",MAX($A97:$A194),R97))</f>
        <v/>
      </c>
      <c r="BZ97" s="55" t="str">
        <f t="shared" ref="BZ97" si="952">IF(B97="","",IF(AC97="",MAX($A97:$A194),AC97))</f>
        <v/>
      </c>
      <c r="CA97" s="55" t="str">
        <f t="shared" ref="CA97" si="953">IF(B97="","",IF(AN97="",MAX($A97:$A194),AN97))</f>
        <v/>
      </c>
      <c r="CB97" s="55" t="str">
        <f t="shared" ref="CB97" si="954">IF(B97="","",IF(AY97="",MAX($A97:$A194),AY97))</f>
        <v/>
      </c>
      <c r="CC97" s="55" t="str">
        <f t="shared" ref="CC97" si="955">IF(B97="","",IF(BJ97="",MAX($A97:$A194),BJ97))</f>
        <v/>
      </c>
      <c r="CD97" s="55" t="str">
        <f t="shared" ref="CD97" si="956">IF($B97="","",SMALL($BX97:$CB98,1))</f>
        <v/>
      </c>
      <c r="CE97" s="55" t="str">
        <f t="shared" ref="CE97" si="957">IF($B97="","",SMALL($BX97:$CB98,CE$2))</f>
        <v/>
      </c>
      <c r="CF97" s="55" t="str">
        <f t="shared" ref="CF97" si="958">IF($B97="","",SMALL($BX97:$CB98,CF$2))</f>
        <v/>
      </c>
      <c r="CG97" s="55" t="str">
        <f t="shared" ref="CG97" si="959">IF($B97="","",SMALL($BX97:$CB98,CG$2))</f>
        <v/>
      </c>
      <c r="CH97" s="55" t="str">
        <f t="shared" ref="CH97" si="960">IF($B97="","",SMALL($BX97:$CB98,CH$2))</f>
        <v/>
      </c>
      <c r="CI97" s="55" t="str">
        <f t="shared" ref="CI97" si="961">IF($B97="","",MAX($BX97:$CB98))</f>
        <v/>
      </c>
      <c r="CJ97" s="79" t="str">
        <f t="shared" ref="CJ97" si="962">IF(B97="","",CD97*1000000+CE97*10000+CF97*100+CG97+CH97*0.01+CI97*0.0001)</f>
        <v/>
      </c>
      <c r="CK97" s="55" t="str">
        <f t="shared" ref="CK97" si="963">IF(B97="","",RANK(CJ97,CJ$3:CJ$100,1))</f>
        <v/>
      </c>
      <c r="CL97" s="29"/>
      <c r="CM97" s="29"/>
      <c r="CN97" s="29"/>
      <c r="CO97" s="29"/>
      <c r="CP97" s="29"/>
      <c r="CQ97" s="29"/>
      <c r="CS97" s="55" t="str">
        <f t="shared" ref="CS97" si="964">IF(B97="","",MIN(F97,Q97,AB97,AM97,AX97,BI97))</f>
        <v/>
      </c>
      <c r="CT97" s="55" t="str">
        <f t="shared" ref="CT97" si="965">IF(B97="","",RANK(CS97,CS$3:CS$100,1))</f>
        <v/>
      </c>
    </row>
    <row r="98" spans="1:98" x14ac:dyDescent="0.25">
      <c r="A98" s="55"/>
      <c r="B98" s="55"/>
      <c r="C98" s="55"/>
      <c r="D98" s="55"/>
      <c r="F98" s="55"/>
      <c r="G98" s="55"/>
      <c r="H98" s="55"/>
      <c r="I98" s="55"/>
      <c r="Q98" s="55"/>
      <c r="R98" s="55"/>
      <c r="AB98" s="55"/>
      <c r="AC98" s="55"/>
      <c r="AM98" s="55"/>
      <c r="AN98" s="55"/>
      <c r="AX98" s="55"/>
      <c r="AY98" s="55"/>
      <c r="BI98" s="55"/>
      <c r="BJ98" s="55"/>
      <c r="BQ98" s="55"/>
      <c r="BR98" s="55"/>
      <c r="BS98" s="55"/>
      <c r="BT98" s="55"/>
      <c r="BU98" s="55"/>
      <c r="BV98" s="55"/>
      <c r="BX98" s="55"/>
      <c r="BY98" s="55"/>
      <c r="BZ98" s="55"/>
      <c r="CA98" s="55"/>
      <c r="CB98" s="55"/>
      <c r="CC98" s="55"/>
      <c r="CD98" s="55"/>
      <c r="CE98" s="55"/>
      <c r="CF98" s="55"/>
      <c r="CG98" s="55"/>
      <c r="CH98" s="55"/>
      <c r="CI98" s="55"/>
      <c r="CJ98" s="79"/>
      <c r="CK98" s="55"/>
      <c r="CL98" s="29"/>
      <c r="CM98" s="29"/>
      <c r="CN98" s="29"/>
      <c r="CO98" s="29"/>
      <c r="CP98" s="29"/>
      <c r="CQ98" s="29"/>
      <c r="CS98" s="55"/>
      <c r="CT98" s="55"/>
    </row>
    <row r="99" spans="1:98" x14ac:dyDescent="0.25">
      <c r="A99" s="55" t="str">
        <f>IF(výsledky!A99="","",výsledky!A99)</f>
        <v/>
      </c>
      <c r="B99" s="55" t="str">
        <f>IF(výsledky!B99="","",výsledky!B99)</f>
        <v/>
      </c>
      <c r="C99" s="55" t="str">
        <f>IF(výsledky!C99="","",výsledky!C99)</f>
        <v/>
      </c>
      <c r="D99" s="55" t="str">
        <f>IF(výsledky!D99="","",výsledky!D99)</f>
        <v/>
      </c>
      <c r="F99" s="55" t="str">
        <f>IF(B99="","",MIN(výsledky!O99:O100))</f>
        <v/>
      </c>
      <c r="G99" s="55" t="str">
        <f>IF(B99="","",výsledky!Q99)</f>
        <v/>
      </c>
      <c r="H99" s="55" t="str">
        <f>IF(B99="","",výsledky!R99)</f>
        <v/>
      </c>
      <c r="I99" s="55" t="str">
        <f t="shared" ref="I99" si="966">IF(B99="","",IF(F99=999,MAX(A$3:A$100),RANK(G99,G$3:G$100,1)))</f>
        <v/>
      </c>
      <c r="Q99" s="55" t="str">
        <f>IF($B99="","",IF(výsledky!Z99:Z100="","",MIN(výsledky!Z99:Z100)))</f>
        <v/>
      </c>
      <c r="R99" s="55" t="str">
        <f>IF($B99="","",IF(výsledky!AC99="","",výsledky!AC99))</f>
        <v/>
      </c>
      <c r="AB99" s="55" t="str">
        <f>IF($B99="","",IF(výsledky!AK99:AK100="","",MIN(výsledky!AK99:AK100)))</f>
        <v/>
      </c>
      <c r="AC99" s="55" t="str">
        <f>IF($B99="","",IF(výsledky!AN99="","",výsledky!AN99))</f>
        <v/>
      </c>
      <c r="AM99" s="55" t="str">
        <f>IF($B99="","",IF(výsledky!AV99:AV100="","",MIN(výsledky!AV99:AV100)))</f>
        <v/>
      </c>
      <c r="AN99" s="55" t="str">
        <f>IF($B99="","",IF(výsledky!AY99="","",výsledky!AY99))</f>
        <v/>
      </c>
      <c r="AX99" s="55" t="str">
        <f>IF($B99="","",IF(výsledky!BG99:BG100="","",MIN(výsledky!BG99:BG100)))</f>
        <v/>
      </c>
      <c r="AY99" s="55" t="str">
        <f>IF($B99="","",IF(výsledky!BJ99="","",výsledky!BJ99))</f>
        <v/>
      </c>
      <c r="BI99" s="55" t="str">
        <f>IF($B99="","",IF(výsledky!BR99:BR100="","",MIN(výsledky!BR99:BR100)))</f>
        <v/>
      </c>
      <c r="BJ99" s="55" t="str">
        <f>IF($B99="","",IF(výsledky!BU99="","",výsledky!BU99))</f>
        <v/>
      </c>
      <c r="BQ99" s="55" t="str">
        <f>IF(B99="","",SUM(H99,R99,AC99,AN99,AY99,BJ99))</f>
        <v/>
      </c>
      <c r="BR99" s="55" t="str">
        <f>IF(B99="","",MAX(H99,R99,AC99,AN99,AY99,BJ99))</f>
        <v/>
      </c>
      <c r="BS99" s="55" t="str">
        <f t="shared" ref="BS99" si="967">IF(B99="","",BQ99-BR99+CK99*0.001+CT99*0.000001)</f>
        <v/>
      </c>
      <c r="BT99" s="55" t="str">
        <f t="shared" ref="BT99" si="968">IF(B99="","",RANK(BS99,BS$3:BS$100,1))</f>
        <v/>
      </c>
      <c r="BU99" s="55" t="str">
        <f t="shared" ref="BU99" si="969">IF(B99="","",BT99+A99/1000)</f>
        <v/>
      </c>
      <c r="BV99" s="55" t="str">
        <f t="shared" ref="BV99" si="970">IF(B99="","",RANK(BU99,BU$3:BU$100,1))</f>
        <v/>
      </c>
      <c r="BX99" s="55" t="str">
        <f>IF(B99="","",IF(H99="",MAX($A99:$A196),H99))</f>
        <v/>
      </c>
      <c r="BY99" s="55" t="str">
        <f t="shared" ref="BY99" si="971">IF(B99="","",IF(R99="",MAX($A99:$A196),R99))</f>
        <v/>
      </c>
      <c r="BZ99" s="55" t="str">
        <f t="shared" ref="BZ99" si="972">IF(B99="","",IF(AC99="",MAX($A99:$A196),AC99))</f>
        <v/>
      </c>
      <c r="CA99" s="55" t="str">
        <f t="shared" ref="CA99" si="973">IF(B99="","",IF(AN99="",MAX($A99:$A196),AN99))</f>
        <v/>
      </c>
      <c r="CB99" s="55" t="str">
        <f t="shared" ref="CB99" si="974">IF(B99="","",IF(AY99="",MAX($A99:$A196),AY99))</f>
        <v/>
      </c>
      <c r="CC99" s="55" t="str">
        <f t="shared" ref="CC99" si="975">IF(B99="","",IF(BJ99="",MAX($A99:$A196),BJ99))</f>
        <v/>
      </c>
      <c r="CD99" s="55" t="str">
        <f t="shared" ref="CD99" si="976">IF($B99="","",SMALL($BX99:$CB100,1))</f>
        <v/>
      </c>
      <c r="CE99" s="55" t="str">
        <f t="shared" ref="CE99" si="977">IF($B99="","",SMALL($BX99:$CB100,CE$2))</f>
        <v/>
      </c>
      <c r="CF99" s="55" t="str">
        <f t="shared" ref="CF99" si="978">IF($B99="","",SMALL($BX99:$CB100,CF$2))</f>
        <v/>
      </c>
      <c r="CG99" s="55" t="str">
        <f t="shared" ref="CG99" si="979">IF($B99="","",SMALL($BX99:$CB100,CG$2))</f>
        <v/>
      </c>
      <c r="CH99" s="55" t="str">
        <f t="shared" ref="CH99" si="980">IF($B99="","",SMALL($BX99:$CB100,CH$2))</f>
        <v/>
      </c>
      <c r="CI99" s="55" t="str">
        <f t="shared" ref="CI99" si="981">IF($B99="","",MAX($BX99:$CB100))</f>
        <v/>
      </c>
      <c r="CJ99" s="79" t="str">
        <f t="shared" ref="CJ99" si="982">IF(B99="","",CD99*1000000+CE99*10000+CF99*100+CG99+CH99*0.01+CI99*0.0001)</f>
        <v/>
      </c>
      <c r="CK99" s="55" t="str">
        <f t="shared" ref="CK99" si="983">IF(B99="","",RANK(CJ99,CJ$3:CJ$100,1))</f>
        <v/>
      </c>
      <c r="CL99" s="29"/>
      <c r="CM99" s="29"/>
      <c r="CN99" s="29"/>
      <c r="CO99" s="29"/>
      <c r="CP99" s="29"/>
      <c r="CQ99" s="29"/>
      <c r="CS99" s="55" t="str">
        <f t="shared" ref="CS99" si="984">IF(B99="","",MIN(F99,Q99,AB99,AM99,AX99,BI99))</f>
        <v/>
      </c>
      <c r="CT99" s="55" t="str">
        <f t="shared" ref="CT99" si="985">IF(B99="","",RANK(CS99,CS$3:CS$100,1))</f>
        <v/>
      </c>
    </row>
    <row r="100" spans="1:98" s="5" customFormat="1" x14ac:dyDescent="0.25">
      <c r="A100" s="78"/>
      <c r="B100" s="78"/>
      <c r="C100" s="78"/>
      <c r="D100" s="78"/>
      <c r="F100" s="78"/>
      <c r="G100" s="78"/>
      <c r="H100" s="78"/>
      <c r="I100" s="55"/>
      <c r="Q100" s="55"/>
      <c r="R100" s="55"/>
      <c r="AB100" s="55"/>
      <c r="AC100" s="55"/>
      <c r="AM100" s="55"/>
      <c r="AN100" s="55"/>
      <c r="AX100" s="55"/>
      <c r="AY100" s="55"/>
      <c r="BI100" s="55"/>
      <c r="BJ100" s="55"/>
      <c r="BQ100" s="55"/>
      <c r="BR100" s="55"/>
      <c r="BS100" s="55"/>
      <c r="BT100" s="55"/>
      <c r="BU100" s="55"/>
      <c r="BV100" s="55"/>
      <c r="BX100" s="78"/>
      <c r="BY100" s="78"/>
      <c r="BZ100" s="78"/>
      <c r="CA100" s="78"/>
      <c r="CB100" s="78"/>
      <c r="CC100" s="78"/>
      <c r="CD100" s="78"/>
      <c r="CE100" s="78"/>
      <c r="CF100" s="78"/>
      <c r="CG100" s="78"/>
      <c r="CH100" s="78"/>
      <c r="CI100" s="78"/>
      <c r="CJ100" s="79"/>
      <c r="CK100" s="55"/>
      <c r="CL100" s="29"/>
      <c r="CM100" s="29"/>
      <c r="CN100" s="29"/>
      <c r="CO100" s="29"/>
      <c r="CP100" s="29"/>
      <c r="CQ100" s="29"/>
      <c r="CS100" s="55"/>
      <c r="CT100" s="55"/>
    </row>
  </sheetData>
  <mergeCells count="1966">
    <mergeCell ref="A15:A16"/>
    <mergeCell ref="A17:A18"/>
    <mergeCell ref="A19:A20"/>
    <mergeCell ref="A21:A22"/>
    <mergeCell ref="A23:A24"/>
    <mergeCell ref="A25:A26"/>
    <mergeCell ref="A3:A4"/>
    <mergeCell ref="A5:A6"/>
    <mergeCell ref="A7:A8"/>
    <mergeCell ref="A9:A10"/>
    <mergeCell ref="A11:A12"/>
    <mergeCell ref="A13:A14"/>
    <mergeCell ref="A71:A72"/>
    <mergeCell ref="A73:A74"/>
    <mergeCell ref="A51:A52"/>
    <mergeCell ref="A53:A54"/>
    <mergeCell ref="A55:A56"/>
    <mergeCell ref="A57:A58"/>
    <mergeCell ref="A59:A60"/>
    <mergeCell ref="A61:A62"/>
    <mergeCell ref="A39:A40"/>
    <mergeCell ref="A41:A42"/>
    <mergeCell ref="A43:A44"/>
    <mergeCell ref="A45:A46"/>
    <mergeCell ref="A47:A48"/>
    <mergeCell ref="A49:A50"/>
    <mergeCell ref="A27:A28"/>
    <mergeCell ref="A29:A30"/>
    <mergeCell ref="A31:A32"/>
    <mergeCell ref="A33:A34"/>
    <mergeCell ref="A35:A36"/>
    <mergeCell ref="A37:A38"/>
    <mergeCell ref="B9:B10"/>
    <mergeCell ref="C9:C10"/>
    <mergeCell ref="D9:D10"/>
    <mergeCell ref="B11:B12"/>
    <mergeCell ref="C11:C12"/>
    <mergeCell ref="D11:D12"/>
    <mergeCell ref="A99:A100"/>
    <mergeCell ref="B3:B4"/>
    <mergeCell ref="C3:C4"/>
    <mergeCell ref="D3:D4"/>
    <mergeCell ref="B5:B6"/>
    <mergeCell ref="C5:C6"/>
    <mergeCell ref="D5:D6"/>
    <mergeCell ref="B7:B8"/>
    <mergeCell ref="C7:C8"/>
    <mergeCell ref="D7:D8"/>
    <mergeCell ref="A87:A88"/>
    <mergeCell ref="A89:A90"/>
    <mergeCell ref="A91:A92"/>
    <mergeCell ref="A93:A94"/>
    <mergeCell ref="A95:A96"/>
    <mergeCell ref="A97:A98"/>
    <mergeCell ref="A75:A76"/>
    <mergeCell ref="A77:A78"/>
    <mergeCell ref="A79:A80"/>
    <mergeCell ref="A81:A82"/>
    <mergeCell ref="A83:A84"/>
    <mergeCell ref="A85:A86"/>
    <mergeCell ref="A63:A64"/>
    <mergeCell ref="A65:A66"/>
    <mergeCell ref="A67:A68"/>
    <mergeCell ref="A69:A70"/>
    <mergeCell ref="B21:B22"/>
    <mergeCell ref="C21:C22"/>
    <mergeCell ref="D21:D22"/>
    <mergeCell ref="B23:B24"/>
    <mergeCell ref="C23:C24"/>
    <mergeCell ref="D23:D24"/>
    <mergeCell ref="B17:B18"/>
    <mergeCell ref="C17:C18"/>
    <mergeCell ref="D17:D18"/>
    <mergeCell ref="B19:B20"/>
    <mergeCell ref="C19:C20"/>
    <mergeCell ref="D19:D20"/>
    <mergeCell ref="B13:B14"/>
    <mergeCell ref="C13:C14"/>
    <mergeCell ref="D13:D14"/>
    <mergeCell ref="B15:B16"/>
    <mergeCell ref="C15:C16"/>
    <mergeCell ref="D15:D16"/>
    <mergeCell ref="B33:B34"/>
    <mergeCell ref="C33:C34"/>
    <mergeCell ref="D33:D34"/>
    <mergeCell ref="B35:B36"/>
    <mergeCell ref="C35:C36"/>
    <mergeCell ref="D35:D36"/>
    <mergeCell ref="B29:B30"/>
    <mergeCell ref="C29:C30"/>
    <mergeCell ref="D29:D30"/>
    <mergeCell ref="B31:B32"/>
    <mergeCell ref="C31:C32"/>
    <mergeCell ref="D31:D32"/>
    <mergeCell ref="B25:B26"/>
    <mergeCell ref="C25:C26"/>
    <mergeCell ref="D25:D26"/>
    <mergeCell ref="B27:B28"/>
    <mergeCell ref="C27:C28"/>
    <mergeCell ref="D27:D28"/>
    <mergeCell ref="B45:B46"/>
    <mergeCell ref="C45:C46"/>
    <mergeCell ref="D45:D46"/>
    <mergeCell ref="B47:B48"/>
    <mergeCell ref="C47:C48"/>
    <mergeCell ref="D47:D48"/>
    <mergeCell ref="B41:B42"/>
    <mergeCell ref="C41:C42"/>
    <mergeCell ref="D41:D42"/>
    <mergeCell ref="B43:B44"/>
    <mergeCell ref="C43:C44"/>
    <mergeCell ref="D43:D44"/>
    <mergeCell ref="B37:B38"/>
    <mergeCell ref="C37:C38"/>
    <mergeCell ref="D37:D38"/>
    <mergeCell ref="B39:B40"/>
    <mergeCell ref="C39:C40"/>
    <mergeCell ref="D39:D40"/>
    <mergeCell ref="B57:B58"/>
    <mergeCell ref="C57:C58"/>
    <mergeCell ref="D57:D58"/>
    <mergeCell ref="B59:B60"/>
    <mergeCell ref="C59:C60"/>
    <mergeCell ref="D59:D60"/>
    <mergeCell ref="B53:B54"/>
    <mergeCell ref="C53:C54"/>
    <mergeCell ref="D53:D54"/>
    <mergeCell ref="B55:B56"/>
    <mergeCell ref="C55:C56"/>
    <mergeCell ref="D55:D56"/>
    <mergeCell ref="B49:B50"/>
    <mergeCell ref="C49:C50"/>
    <mergeCell ref="D49:D50"/>
    <mergeCell ref="B51:B52"/>
    <mergeCell ref="C51:C52"/>
    <mergeCell ref="D51:D52"/>
    <mergeCell ref="B69:B70"/>
    <mergeCell ref="C69:C70"/>
    <mergeCell ref="D69:D70"/>
    <mergeCell ref="B71:B72"/>
    <mergeCell ref="C71:C72"/>
    <mergeCell ref="D71:D72"/>
    <mergeCell ref="B65:B66"/>
    <mergeCell ref="C65:C66"/>
    <mergeCell ref="D65:D66"/>
    <mergeCell ref="B67:B68"/>
    <mergeCell ref="C67:C68"/>
    <mergeCell ref="D67:D68"/>
    <mergeCell ref="B61:B62"/>
    <mergeCell ref="C61:C62"/>
    <mergeCell ref="D61:D62"/>
    <mergeCell ref="B63:B64"/>
    <mergeCell ref="C63:C64"/>
    <mergeCell ref="D63:D64"/>
    <mergeCell ref="D87:D88"/>
    <mergeCell ref="B81:B82"/>
    <mergeCell ref="C81:C82"/>
    <mergeCell ref="D81:D82"/>
    <mergeCell ref="B83:B84"/>
    <mergeCell ref="C83:C84"/>
    <mergeCell ref="D83:D84"/>
    <mergeCell ref="B77:B78"/>
    <mergeCell ref="C77:C78"/>
    <mergeCell ref="D77:D78"/>
    <mergeCell ref="B79:B80"/>
    <mergeCell ref="C79:C80"/>
    <mergeCell ref="D79:D80"/>
    <mergeCell ref="B73:B74"/>
    <mergeCell ref="C73:C74"/>
    <mergeCell ref="D73:D74"/>
    <mergeCell ref="B75:B76"/>
    <mergeCell ref="C75:C76"/>
    <mergeCell ref="D75:D76"/>
    <mergeCell ref="F3:F4"/>
    <mergeCell ref="H3:H4"/>
    <mergeCell ref="F5:F6"/>
    <mergeCell ref="H5:H6"/>
    <mergeCell ref="F7:F8"/>
    <mergeCell ref="H7:H8"/>
    <mergeCell ref="G3:G4"/>
    <mergeCell ref="G5:G6"/>
    <mergeCell ref="G7:G8"/>
    <mergeCell ref="B97:B98"/>
    <mergeCell ref="C97:C98"/>
    <mergeCell ref="D97:D98"/>
    <mergeCell ref="B99:B100"/>
    <mergeCell ref="C99:C100"/>
    <mergeCell ref="D99:D100"/>
    <mergeCell ref="B93:B94"/>
    <mergeCell ref="C93:C94"/>
    <mergeCell ref="D93:D94"/>
    <mergeCell ref="B95:B96"/>
    <mergeCell ref="C95:C96"/>
    <mergeCell ref="D95:D96"/>
    <mergeCell ref="B89:B90"/>
    <mergeCell ref="C89:C90"/>
    <mergeCell ref="D89:D90"/>
    <mergeCell ref="B91:B92"/>
    <mergeCell ref="C91:C92"/>
    <mergeCell ref="D91:D92"/>
    <mergeCell ref="B85:B86"/>
    <mergeCell ref="C85:C86"/>
    <mergeCell ref="D85:D86"/>
    <mergeCell ref="B87:B88"/>
    <mergeCell ref="C87:C88"/>
    <mergeCell ref="F15:F16"/>
    <mergeCell ref="H15:H16"/>
    <mergeCell ref="F17:F18"/>
    <mergeCell ref="H17:H18"/>
    <mergeCell ref="F19:F20"/>
    <mergeCell ref="H19:H20"/>
    <mergeCell ref="G15:G16"/>
    <mergeCell ref="G17:G18"/>
    <mergeCell ref="G19:G20"/>
    <mergeCell ref="F9:F10"/>
    <mergeCell ref="H9:H10"/>
    <mergeCell ref="F11:F12"/>
    <mergeCell ref="H11:H12"/>
    <mergeCell ref="F13:F14"/>
    <mergeCell ref="H13:H14"/>
    <mergeCell ref="G9:G10"/>
    <mergeCell ref="G11:G12"/>
    <mergeCell ref="G13:G14"/>
    <mergeCell ref="F27:F28"/>
    <mergeCell ref="H27:H28"/>
    <mergeCell ref="F29:F30"/>
    <mergeCell ref="H29:H30"/>
    <mergeCell ref="F31:F32"/>
    <mergeCell ref="H31:H32"/>
    <mergeCell ref="G27:G28"/>
    <mergeCell ref="G29:G30"/>
    <mergeCell ref="G31:G32"/>
    <mergeCell ref="F21:F22"/>
    <mergeCell ref="H21:H22"/>
    <mergeCell ref="F23:F24"/>
    <mergeCell ref="H23:H24"/>
    <mergeCell ref="F25:F26"/>
    <mergeCell ref="H25:H26"/>
    <mergeCell ref="G21:G22"/>
    <mergeCell ref="G23:G24"/>
    <mergeCell ref="G25:G26"/>
    <mergeCell ref="F39:F40"/>
    <mergeCell ref="H39:H40"/>
    <mergeCell ref="F41:F42"/>
    <mergeCell ref="H41:H42"/>
    <mergeCell ref="F43:F44"/>
    <mergeCell ref="H43:H44"/>
    <mergeCell ref="G39:G40"/>
    <mergeCell ref="G41:G42"/>
    <mergeCell ref="G43:G44"/>
    <mergeCell ref="F33:F34"/>
    <mergeCell ref="H33:H34"/>
    <mergeCell ref="F35:F36"/>
    <mergeCell ref="H35:H36"/>
    <mergeCell ref="F37:F38"/>
    <mergeCell ref="H37:H38"/>
    <mergeCell ref="G33:G34"/>
    <mergeCell ref="G35:G36"/>
    <mergeCell ref="G37:G38"/>
    <mergeCell ref="F51:F52"/>
    <mergeCell ref="H51:H52"/>
    <mergeCell ref="F53:F54"/>
    <mergeCell ref="H53:H54"/>
    <mergeCell ref="F55:F56"/>
    <mergeCell ref="H55:H56"/>
    <mergeCell ref="G51:G52"/>
    <mergeCell ref="G53:G54"/>
    <mergeCell ref="G55:G56"/>
    <mergeCell ref="F45:F46"/>
    <mergeCell ref="H45:H46"/>
    <mergeCell ref="F47:F48"/>
    <mergeCell ref="H47:H48"/>
    <mergeCell ref="F49:F50"/>
    <mergeCell ref="H49:H50"/>
    <mergeCell ref="G45:G46"/>
    <mergeCell ref="G47:G48"/>
    <mergeCell ref="G49:G50"/>
    <mergeCell ref="F63:F64"/>
    <mergeCell ref="H63:H64"/>
    <mergeCell ref="F65:F66"/>
    <mergeCell ref="H65:H66"/>
    <mergeCell ref="F67:F68"/>
    <mergeCell ref="H67:H68"/>
    <mergeCell ref="G63:G64"/>
    <mergeCell ref="G65:G66"/>
    <mergeCell ref="G67:G68"/>
    <mergeCell ref="F57:F58"/>
    <mergeCell ref="H57:H58"/>
    <mergeCell ref="F59:F60"/>
    <mergeCell ref="H59:H60"/>
    <mergeCell ref="F61:F62"/>
    <mergeCell ref="H61:H62"/>
    <mergeCell ref="G57:G58"/>
    <mergeCell ref="G59:G60"/>
    <mergeCell ref="G61:G62"/>
    <mergeCell ref="F85:F86"/>
    <mergeCell ref="H85:H86"/>
    <mergeCell ref="G81:G82"/>
    <mergeCell ref="G83:G84"/>
    <mergeCell ref="G85:G86"/>
    <mergeCell ref="F75:F76"/>
    <mergeCell ref="H75:H76"/>
    <mergeCell ref="F77:F78"/>
    <mergeCell ref="H77:H78"/>
    <mergeCell ref="F79:F80"/>
    <mergeCell ref="H79:H80"/>
    <mergeCell ref="G75:G76"/>
    <mergeCell ref="G77:G78"/>
    <mergeCell ref="G79:G80"/>
    <mergeCell ref="F69:F70"/>
    <mergeCell ref="H69:H70"/>
    <mergeCell ref="F71:F72"/>
    <mergeCell ref="H71:H72"/>
    <mergeCell ref="F73:F74"/>
    <mergeCell ref="H73:H74"/>
    <mergeCell ref="G69:G70"/>
    <mergeCell ref="G71:G72"/>
    <mergeCell ref="G73:G74"/>
    <mergeCell ref="F99:F100"/>
    <mergeCell ref="H99:H100"/>
    <mergeCell ref="Q3:Q4"/>
    <mergeCell ref="R3:R4"/>
    <mergeCell ref="Q5:Q6"/>
    <mergeCell ref="R5:R6"/>
    <mergeCell ref="Q7:Q8"/>
    <mergeCell ref="R7:R8"/>
    <mergeCell ref="Q9:Q10"/>
    <mergeCell ref="R9:R10"/>
    <mergeCell ref="F93:F94"/>
    <mergeCell ref="H93:H94"/>
    <mergeCell ref="F95:F96"/>
    <mergeCell ref="H95:H96"/>
    <mergeCell ref="F97:F98"/>
    <mergeCell ref="H97:H98"/>
    <mergeCell ref="G93:G94"/>
    <mergeCell ref="G95:G96"/>
    <mergeCell ref="G97:G98"/>
    <mergeCell ref="F87:F88"/>
    <mergeCell ref="H87:H88"/>
    <mergeCell ref="F89:F90"/>
    <mergeCell ref="H89:H90"/>
    <mergeCell ref="F91:F92"/>
    <mergeCell ref="H91:H92"/>
    <mergeCell ref="G87:G88"/>
    <mergeCell ref="G89:G90"/>
    <mergeCell ref="G91:G92"/>
    <mergeCell ref="F81:F82"/>
    <mergeCell ref="H81:H82"/>
    <mergeCell ref="F83:F84"/>
    <mergeCell ref="H83:H84"/>
    <mergeCell ref="Q23:Q24"/>
    <mergeCell ref="R23:R24"/>
    <mergeCell ref="Q25:Q26"/>
    <mergeCell ref="R25:R26"/>
    <mergeCell ref="Q27:Q28"/>
    <mergeCell ref="R27:R28"/>
    <mergeCell ref="Q17:Q18"/>
    <mergeCell ref="R17:R18"/>
    <mergeCell ref="Q19:Q20"/>
    <mergeCell ref="R19:R20"/>
    <mergeCell ref="Q21:Q22"/>
    <mergeCell ref="R21:R22"/>
    <mergeCell ref="Q11:Q12"/>
    <mergeCell ref="R11:R12"/>
    <mergeCell ref="Q13:Q14"/>
    <mergeCell ref="R13:R14"/>
    <mergeCell ref="Q15:Q16"/>
    <mergeCell ref="R15:R16"/>
    <mergeCell ref="Q41:Q42"/>
    <mergeCell ref="R41:R42"/>
    <mergeCell ref="Q43:Q44"/>
    <mergeCell ref="R43:R44"/>
    <mergeCell ref="Q45:Q46"/>
    <mergeCell ref="R45:R46"/>
    <mergeCell ref="Q35:Q36"/>
    <mergeCell ref="R35:R36"/>
    <mergeCell ref="Q37:Q38"/>
    <mergeCell ref="R37:R38"/>
    <mergeCell ref="Q39:Q40"/>
    <mergeCell ref="R39:R40"/>
    <mergeCell ref="Q29:Q30"/>
    <mergeCell ref="R29:R30"/>
    <mergeCell ref="Q31:Q32"/>
    <mergeCell ref="R31:R32"/>
    <mergeCell ref="Q33:Q34"/>
    <mergeCell ref="R33:R34"/>
    <mergeCell ref="Q59:Q60"/>
    <mergeCell ref="R59:R60"/>
    <mergeCell ref="Q61:Q62"/>
    <mergeCell ref="R61:R62"/>
    <mergeCell ref="Q63:Q64"/>
    <mergeCell ref="R63:R64"/>
    <mergeCell ref="Q53:Q54"/>
    <mergeCell ref="R53:R54"/>
    <mergeCell ref="Q55:Q56"/>
    <mergeCell ref="R55:R56"/>
    <mergeCell ref="Q57:Q58"/>
    <mergeCell ref="R57:R58"/>
    <mergeCell ref="Q47:Q48"/>
    <mergeCell ref="R47:R48"/>
    <mergeCell ref="Q49:Q50"/>
    <mergeCell ref="R49:R50"/>
    <mergeCell ref="Q51:Q52"/>
    <mergeCell ref="R51:R52"/>
    <mergeCell ref="Q77:Q78"/>
    <mergeCell ref="R77:R78"/>
    <mergeCell ref="Q79:Q80"/>
    <mergeCell ref="R79:R80"/>
    <mergeCell ref="Q81:Q82"/>
    <mergeCell ref="R81:R82"/>
    <mergeCell ref="Q71:Q72"/>
    <mergeCell ref="R71:R72"/>
    <mergeCell ref="Q73:Q74"/>
    <mergeCell ref="R73:R74"/>
    <mergeCell ref="Q75:Q76"/>
    <mergeCell ref="R75:R76"/>
    <mergeCell ref="Q65:Q66"/>
    <mergeCell ref="R65:R66"/>
    <mergeCell ref="Q67:Q68"/>
    <mergeCell ref="R67:R68"/>
    <mergeCell ref="Q69:Q70"/>
    <mergeCell ref="R69:R70"/>
    <mergeCell ref="Q95:Q96"/>
    <mergeCell ref="R95:R96"/>
    <mergeCell ref="Q97:Q98"/>
    <mergeCell ref="R97:R98"/>
    <mergeCell ref="Q99:Q100"/>
    <mergeCell ref="R99:R100"/>
    <mergeCell ref="Q89:Q90"/>
    <mergeCell ref="R89:R90"/>
    <mergeCell ref="Q91:Q92"/>
    <mergeCell ref="R91:R92"/>
    <mergeCell ref="Q93:Q94"/>
    <mergeCell ref="R93:R94"/>
    <mergeCell ref="Q83:Q84"/>
    <mergeCell ref="R83:R84"/>
    <mergeCell ref="Q85:Q86"/>
    <mergeCell ref="R85:R86"/>
    <mergeCell ref="Q87:Q88"/>
    <mergeCell ref="R87:R88"/>
    <mergeCell ref="AB15:AB16"/>
    <mergeCell ref="AC15:AC16"/>
    <mergeCell ref="AB17:AB18"/>
    <mergeCell ref="AC17:AC18"/>
    <mergeCell ref="AB19:AB20"/>
    <mergeCell ref="AC19:AC20"/>
    <mergeCell ref="AB9:AB10"/>
    <mergeCell ref="AC9:AC10"/>
    <mergeCell ref="AB11:AB12"/>
    <mergeCell ref="AC11:AC12"/>
    <mergeCell ref="AB13:AB14"/>
    <mergeCell ref="AC13:AC14"/>
    <mergeCell ref="AB3:AB4"/>
    <mergeCell ref="AC3:AC4"/>
    <mergeCell ref="AB5:AB6"/>
    <mergeCell ref="AC5:AC6"/>
    <mergeCell ref="AB7:AB8"/>
    <mergeCell ref="AC7:AC8"/>
    <mergeCell ref="AB33:AB34"/>
    <mergeCell ref="AC33:AC34"/>
    <mergeCell ref="AB35:AB36"/>
    <mergeCell ref="AC35:AC36"/>
    <mergeCell ref="AB37:AB38"/>
    <mergeCell ref="AC37:AC38"/>
    <mergeCell ref="AB27:AB28"/>
    <mergeCell ref="AC27:AC28"/>
    <mergeCell ref="AB29:AB30"/>
    <mergeCell ref="AC29:AC30"/>
    <mergeCell ref="AB31:AB32"/>
    <mergeCell ref="AC31:AC32"/>
    <mergeCell ref="AB21:AB22"/>
    <mergeCell ref="AC21:AC22"/>
    <mergeCell ref="AB23:AB24"/>
    <mergeCell ref="AC23:AC24"/>
    <mergeCell ref="AB25:AB26"/>
    <mergeCell ref="AC25:AC26"/>
    <mergeCell ref="AB51:AB52"/>
    <mergeCell ref="AC51:AC52"/>
    <mergeCell ref="AB53:AB54"/>
    <mergeCell ref="AC53:AC54"/>
    <mergeCell ref="AB55:AB56"/>
    <mergeCell ref="AC55:AC56"/>
    <mergeCell ref="AB45:AB46"/>
    <mergeCell ref="AC45:AC46"/>
    <mergeCell ref="AB47:AB48"/>
    <mergeCell ref="AC47:AC48"/>
    <mergeCell ref="AB49:AB50"/>
    <mergeCell ref="AC49:AC50"/>
    <mergeCell ref="AB39:AB40"/>
    <mergeCell ref="AC39:AC40"/>
    <mergeCell ref="AB41:AB42"/>
    <mergeCell ref="AC41:AC42"/>
    <mergeCell ref="AB43:AB44"/>
    <mergeCell ref="AC43:AC44"/>
    <mergeCell ref="AB79:AB80"/>
    <mergeCell ref="AC79:AC80"/>
    <mergeCell ref="AB69:AB70"/>
    <mergeCell ref="AC69:AC70"/>
    <mergeCell ref="AB71:AB72"/>
    <mergeCell ref="AC71:AC72"/>
    <mergeCell ref="AB73:AB74"/>
    <mergeCell ref="AC73:AC74"/>
    <mergeCell ref="AB63:AB64"/>
    <mergeCell ref="AC63:AC64"/>
    <mergeCell ref="AB65:AB66"/>
    <mergeCell ref="AC65:AC66"/>
    <mergeCell ref="AB67:AB68"/>
    <mergeCell ref="AC67:AC68"/>
    <mergeCell ref="AB57:AB58"/>
    <mergeCell ref="AC57:AC58"/>
    <mergeCell ref="AB59:AB60"/>
    <mergeCell ref="AC59:AC60"/>
    <mergeCell ref="AB61:AB62"/>
    <mergeCell ref="AC61:AC62"/>
    <mergeCell ref="AB99:AB100"/>
    <mergeCell ref="AC99:AC100"/>
    <mergeCell ref="AM3:AM4"/>
    <mergeCell ref="AN3:AN4"/>
    <mergeCell ref="AM5:AM6"/>
    <mergeCell ref="AN5:AN6"/>
    <mergeCell ref="AM7:AM8"/>
    <mergeCell ref="AN7:AN8"/>
    <mergeCell ref="AM9:AM10"/>
    <mergeCell ref="AN9:AN10"/>
    <mergeCell ref="AB93:AB94"/>
    <mergeCell ref="AC93:AC94"/>
    <mergeCell ref="AB95:AB96"/>
    <mergeCell ref="AC95:AC96"/>
    <mergeCell ref="AB97:AB98"/>
    <mergeCell ref="AC97:AC98"/>
    <mergeCell ref="AB87:AB88"/>
    <mergeCell ref="AC87:AC88"/>
    <mergeCell ref="AB89:AB90"/>
    <mergeCell ref="AC89:AC90"/>
    <mergeCell ref="AB91:AB92"/>
    <mergeCell ref="AC91:AC92"/>
    <mergeCell ref="AB81:AB82"/>
    <mergeCell ref="AC81:AC82"/>
    <mergeCell ref="AB83:AB84"/>
    <mergeCell ref="AC83:AC84"/>
    <mergeCell ref="AB85:AB86"/>
    <mergeCell ref="AC85:AC86"/>
    <mergeCell ref="AB75:AB76"/>
    <mergeCell ref="AC75:AC76"/>
    <mergeCell ref="AB77:AB78"/>
    <mergeCell ref="AC77:AC78"/>
    <mergeCell ref="AM23:AM24"/>
    <mergeCell ref="AN23:AN24"/>
    <mergeCell ref="AM25:AM26"/>
    <mergeCell ref="AN25:AN26"/>
    <mergeCell ref="AM27:AM28"/>
    <mergeCell ref="AN27:AN28"/>
    <mergeCell ref="AM17:AM18"/>
    <mergeCell ref="AN17:AN18"/>
    <mergeCell ref="AM19:AM20"/>
    <mergeCell ref="AN19:AN20"/>
    <mergeCell ref="AM21:AM22"/>
    <mergeCell ref="AN21:AN22"/>
    <mergeCell ref="AM11:AM12"/>
    <mergeCell ref="AN11:AN12"/>
    <mergeCell ref="AM13:AM14"/>
    <mergeCell ref="AN13:AN14"/>
    <mergeCell ref="AM15:AM16"/>
    <mergeCell ref="AN15:AN16"/>
    <mergeCell ref="AM41:AM42"/>
    <mergeCell ref="AN41:AN42"/>
    <mergeCell ref="AM43:AM44"/>
    <mergeCell ref="AN43:AN44"/>
    <mergeCell ref="AM45:AM46"/>
    <mergeCell ref="AN45:AN46"/>
    <mergeCell ref="AM35:AM36"/>
    <mergeCell ref="AN35:AN36"/>
    <mergeCell ref="AM37:AM38"/>
    <mergeCell ref="AN37:AN38"/>
    <mergeCell ref="AM39:AM40"/>
    <mergeCell ref="AN39:AN40"/>
    <mergeCell ref="AM29:AM30"/>
    <mergeCell ref="AN29:AN30"/>
    <mergeCell ref="AM31:AM32"/>
    <mergeCell ref="AN31:AN32"/>
    <mergeCell ref="AM33:AM34"/>
    <mergeCell ref="AN33:AN34"/>
    <mergeCell ref="AM59:AM60"/>
    <mergeCell ref="AN59:AN60"/>
    <mergeCell ref="AM61:AM62"/>
    <mergeCell ref="AN61:AN62"/>
    <mergeCell ref="AM63:AM64"/>
    <mergeCell ref="AN63:AN64"/>
    <mergeCell ref="AM53:AM54"/>
    <mergeCell ref="AN53:AN54"/>
    <mergeCell ref="AM55:AM56"/>
    <mergeCell ref="AN55:AN56"/>
    <mergeCell ref="AM57:AM58"/>
    <mergeCell ref="AN57:AN58"/>
    <mergeCell ref="AM47:AM48"/>
    <mergeCell ref="AN47:AN48"/>
    <mergeCell ref="AM49:AM50"/>
    <mergeCell ref="AN49:AN50"/>
    <mergeCell ref="AM51:AM52"/>
    <mergeCell ref="AN51:AN52"/>
    <mergeCell ref="AM77:AM78"/>
    <mergeCell ref="AN77:AN78"/>
    <mergeCell ref="AM79:AM80"/>
    <mergeCell ref="AN79:AN80"/>
    <mergeCell ref="AM81:AM82"/>
    <mergeCell ref="AN81:AN82"/>
    <mergeCell ref="AM71:AM72"/>
    <mergeCell ref="AN71:AN72"/>
    <mergeCell ref="AM73:AM74"/>
    <mergeCell ref="AN73:AN74"/>
    <mergeCell ref="AM75:AM76"/>
    <mergeCell ref="AN75:AN76"/>
    <mergeCell ref="AM65:AM66"/>
    <mergeCell ref="AN65:AN66"/>
    <mergeCell ref="AM67:AM68"/>
    <mergeCell ref="AN67:AN68"/>
    <mergeCell ref="AM69:AM70"/>
    <mergeCell ref="AN69:AN70"/>
    <mergeCell ref="AM95:AM96"/>
    <mergeCell ref="AN95:AN96"/>
    <mergeCell ref="AM97:AM98"/>
    <mergeCell ref="AN97:AN98"/>
    <mergeCell ref="AM99:AM100"/>
    <mergeCell ref="AN99:AN100"/>
    <mergeCell ref="AM89:AM90"/>
    <mergeCell ref="AN89:AN90"/>
    <mergeCell ref="AM91:AM92"/>
    <mergeCell ref="AN91:AN92"/>
    <mergeCell ref="AM93:AM94"/>
    <mergeCell ref="AN93:AN94"/>
    <mergeCell ref="AM83:AM84"/>
    <mergeCell ref="AN83:AN84"/>
    <mergeCell ref="AM85:AM86"/>
    <mergeCell ref="AN85:AN86"/>
    <mergeCell ref="AM87:AM88"/>
    <mergeCell ref="AN87:AN88"/>
    <mergeCell ref="AX15:AX16"/>
    <mergeCell ref="AY15:AY16"/>
    <mergeCell ref="AX17:AX18"/>
    <mergeCell ref="AY17:AY18"/>
    <mergeCell ref="AX19:AX20"/>
    <mergeCell ref="AY19:AY20"/>
    <mergeCell ref="AX9:AX10"/>
    <mergeCell ref="AY9:AY10"/>
    <mergeCell ref="AX11:AX12"/>
    <mergeCell ref="AY11:AY12"/>
    <mergeCell ref="AX13:AX14"/>
    <mergeCell ref="AY13:AY14"/>
    <mergeCell ref="AX3:AX4"/>
    <mergeCell ref="AY3:AY4"/>
    <mergeCell ref="AX5:AX6"/>
    <mergeCell ref="AY5:AY6"/>
    <mergeCell ref="AX7:AX8"/>
    <mergeCell ref="AY7:AY8"/>
    <mergeCell ref="AX33:AX34"/>
    <mergeCell ref="AY33:AY34"/>
    <mergeCell ref="AX35:AX36"/>
    <mergeCell ref="AY35:AY36"/>
    <mergeCell ref="AX37:AX38"/>
    <mergeCell ref="AY37:AY38"/>
    <mergeCell ref="AX27:AX28"/>
    <mergeCell ref="AY27:AY28"/>
    <mergeCell ref="AX29:AX30"/>
    <mergeCell ref="AY29:AY30"/>
    <mergeCell ref="AX31:AX32"/>
    <mergeCell ref="AY31:AY32"/>
    <mergeCell ref="AX21:AX22"/>
    <mergeCell ref="AY21:AY22"/>
    <mergeCell ref="AX23:AX24"/>
    <mergeCell ref="AY23:AY24"/>
    <mergeCell ref="AX25:AX26"/>
    <mergeCell ref="AY25:AY26"/>
    <mergeCell ref="AX51:AX52"/>
    <mergeCell ref="AY51:AY52"/>
    <mergeCell ref="AX53:AX54"/>
    <mergeCell ref="AY53:AY54"/>
    <mergeCell ref="AX55:AX56"/>
    <mergeCell ref="AY55:AY56"/>
    <mergeCell ref="AX45:AX46"/>
    <mergeCell ref="AY45:AY46"/>
    <mergeCell ref="AX47:AX48"/>
    <mergeCell ref="AY47:AY48"/>
    <mergeCell ref="AX49:AX50"/>
    <mergeCell ref="AY49:AY50"/>
    <mergeCell ref="AX39:AX40"/>
    <mergeCell ref="AY39:AY40"/>
    <mergeCell ref="AX41:AX42"/>
    <mergeCell ref="AY41:AY42"/>
    <mergeCell ref="AX43:AX44"/>
    <mergeCell ref="AY43:AY44"/>
    <mergeCell ref="AX79:AX80"/>
    <mergeCell ref="AY79:AY80"/>
    <mergeCell ref="AX69:AX70"/>
    <mergeCell ref="AY69:AY70"/>
    <mergeCell ref="AX71:AX72"/>
    <mergeCell ref="AY71:AY72"/>
    <mergeCell ref="AX73:AX74"/>
    <mergeCell ref="AY73:AY74"/>
    <mergeCell ref="AX63:AX64"/>
    <mergeCell ref="AY63:AY64"/>
    <mergeCell ref="AX65:AX66"/>
    <mergeCell ref="AY65:AY66"/>
    <mergeCell ref="AX67:AX68"/>
    <mergeCell ref="AY67:AY68"/>
    <mergeCell ref="AX57:AX58"/>
    <mergeCell ref="AY57:AY58"/>
    <mergeCell ref="AX59:AX60"/>
    <mergeCell ref="AY59:AY60"/>
    <mergeCell ref="AX61:AX62"/>
    <mergeCell ref="AY61:AY62"/>
    <mergeCell ref="AX99:AX100"/>
    <mergeCell ref="AY99:AY100"/>
    <mergeCell ref="BI3:BI4"/>
    <mergeCell ref="BJ3:BJ4"/>
    <mergeCell ref="BI5:BI6"/>
    <mergeCell ref="BJ5:BJ6"/>
    <mergeCell ref="BI7:BI8"/>
    <mergeCell ref="BJ7:BJ8"/>
    <mergeCell ref="BI9:BI10"/>
    <mergeCell ref="BJ9:BJ10"/>
    <mergeCell ref="AX93:AX94"/>
    <mergeCell ref="AY93:AY94"/>
    <mergeCell ref="AX95:AX96"/>
    <mergeCell ref="AY95:AY96"/>
    <mergeCell ref="AX97:AX98"/>
    <mergeCell ref="AY97:AY98"/>
    <mergeCell ref="AX87:AX88"/>
    <mergeCell ref="AY87:AY88"/>
    <mergeCell ref="AX89:AX90"/>
    <mergeCell ref="AY89:AY90"/>
    <mergeCell ref="AX91:AX92"/>
    <mergeCell ref="AY91:AY92"/>
    <mergeCell ref="AX81:AX82"/>
    <mergeCell ref="AY81:AY82"/>
    <mergeCell ref="AX83:AX84"/>
    <mergeCell ref="AY83:AY84"/>
    <mergeCell ref="AX85:AX86"/>
    <mergeCell ref="AY85:AY86"/>
    <mergeCell ref="AX75:AX76"/>
    <mergeCell ref="AY75:AY76"/>
    <mergeCell ref="AX77:AX78"/>
    <mergeCell ref="AY77:AY78"/>
    <mergeCell ref="BI23:BI24"/>
    <mergeCell ref="BJ23:BJ24"/>
    <mergeCell ref="BI25:BI26"/>
    <mergeCell ref="BJ25:BJ26"/>
    <mergeCell ref="BI27:BI28"/>
    <mergeCell ref="BJ27:BJ28"/>
    <mergeCell ref="BI17:BI18"/>
    <mergeCell ref="BJ17:BJ18"/>
    <mergeCell ref="BI19:BI20"/>
    <mergeCell ref="BJ19:BJ20"/>
    <mergeCell ref="BI21:BI22"/>
    <mergeCell ref="BJ21:BJ22"/>
    <mergeCell ref="BI11:BI12"/>
    <mergeCell ref="BJ11:BJ12"/>
    <mergeCell ref="BI13:BI14"/>
    <mergeCell ref="BJ13:BJ14"/>
    <mergeCell ref="BI15:BI16"/>
    <mergeCell ref="BJ15:BJ16"/>
    <mergeCell ref="BI41:BI42"/>
    <mergeCell ref="BJ41:BJ42"/>
    <mergeCell ref="BI43:BI44"/>
    <mergeCell ref="BJ43:BJ44"/>
    <mergeCell ref="BI45:BI46"/>
    <mergeCell ref="BJ45:BJ46"/>
    <mergeCell ref="BI35:BI36"/>
    <mergeCell ref="BJ35:BJ36"/>
    <mergeCell ref="BI37:BI38"/>
    <mergeCell ref="BJ37:BJ38"/>
    <mergeCell ref="BI39:BI40"/>
    <mergeCell ref="BJ39:BJ40"/>
    <mergeCell ref="BI29:BI30"/>
    <mergeCell ref="BJ29:BJ30"/>
    <mergeCell ref="BI31:BI32"/>
    <mergeCell ref="BJ31:BJ32"/>
    <mergeCell ref="BI33:BI34"/>
    <mergeCell ref="BJ33:BJ34"/>
    <mergeCell ref="BI59:BI60"/>
    <mergeCell ref="BJ59:BJ60"/>
    <mergeCell ref="BI61:BI62"/>
    <mergeCell ref="BJ61:BJ62"/>
    <mergeCell ref="BI63:BI64"/>
    <mergeCell ref="BJ63:BJ64"/>
    <mergeCell ref="BI53:BI54"/>
    <mergeCell ref="BJ53:BJ54"/>
    <mergeCell ref="BI55:BI56"/>
    <mergeCell ref="BJ55:BJ56"/>
    <mergeCell ref="BI57:BI58"/>
    <mergeCell ref="BJ57:BJ58"/>
    <mergeCell ref="BI47:BI48"/>
    <mergeCell ref="BJ47:BJ48"/>
    <mergeCell ref="BI49:BI50"/>
    <mergeCell ref="BJ49:BJ50"/>
    <mergeCell ref="BI51:BI52"/>
    <mergeCell ref="BJ51:BJ52"/>
    <mergeCell ref="BI77:BI78"/>
    <mergeCell ref="BJ77:BJ78"/>
    <mergeCell ref="BI79:BI80"/>
    <mergeCell ref="BJ79:BJ80"/>
    <mergeCell ref="BI81:BI82"/>
    <mergeCell ref="BJ81:BJ82"/>
    <mergeCell ref="BI71:BI72"/>
    <mergeCell ref="BJ71:BJ72"/>
    <mergeCell ref="BI73:BI74"/>
    <mergeCell ref="BJ73:BJ74"/>
    <mergeCell ref="BI75:BI76"/>
    <mergeCell ref="BJ75:BJ76"/>
    <mergeCell ref="BI65:BI66"/>
    <mergeCell ref="BJ65:BJ66"/>
    <mergeCell ref="BI67:BI68"/>
    <mergeCell ref="BJ67:BJ68"/>
    <mergeCell ref="BI69:BI70"/>
    <mergeCell ref="BJ69:BJ70"/>
    <mergeCell ref="BI95:BI96"/>
    <mergeCell ref="BJ95:BJ96"/>
    <mergeCell ref="BI97:BI98"/>
    <mergeCell ref="BJ97:BJ98"/>
    <mergeCell ref="BI99:BI100"/>
    <mergeCell ref="BJ99:BJ100"/>
    <mergeCell ref="BI89:BI90"/>
    <mergeCell ref="BJ89:BJ90"/>
    <mergeCell ref="BI91:BI92"/>
    <mergeCell ref="BJ91:BJ92"/>
    <mergeCell ref="BI93:BI94"/>
    <mergeCell ref="BJ93:BJ94"/>
    <mergeCell ref="BI83:BI84"/>
    <mergeCell ref="BJ83:BJ84"/>
    <mergeCell ref="BI85:BI86"/>
    <mergeCell ref="BJ85:BJ86"/>
    <mergeCell ref="BI87:BI88"/>
    <mergeCell ref="BJ87:BJ88"/>
    <mergeCell ref="BQ27:BQ28"/>
    <mergeCell ref="BQ29:BQ30"/>
    <mergeCell ref="BQ31:BQ32"/>
    <mergeCell ref="BQ33:BQ34"/>
    <mergeCell ref="BQ35:BQ36"/>
    <mergeCell ref="BQ37:BQ38"/>
    <mergeCell ref="BQ15:BQ16"/>
    <mergeCell ref="BQ17:BQ18"/>
    <mergeCell ref="BQ19:BQ20"/>
    <mergeCell ref="BQ21:BQ22"/>
    <mergeCell ref="BQ23:BQ24"/>
    <mergeCell ref="BQ25:BQ26"/>
    <mergeCell ref="BQ3:BQ4"/>
    <mergeCell ref="BQ5:BQ6"/>
    <mergeCell ref="BQ7:BQ8"/>
    <mergeCell ref="BQ9:BQ10"/>
    <mergeCell ref="BQ11:BQ12"/>
    <mergeCell ref="BQ13:BQ14"/>
    <mergeCell ref="BQ79:BQ80"/>
    <mergeCell ref="BQ81:BQ82"/>
    <mergeCell ref="BQ83:BQ84"/>
    <mergeCell ref="BQ85:BQ86"/>
    <mergeCell ref="BQ63:BQ64"/>
    <mergeCell ref="BQ65:BQ66"/>
    <mergeCell ref="BQ67:BQ68"/>
    <mergeCell ref="BQ69:BQ70"/>
    <mergeCell ref="BQ71:BQ72"/>
    <mergeCell ref="BQ73:BQ74"/>
    <mergeCell ref="BQ51:BQ52"/>
    <mergeCell ref="BQ53:BQ54"/>
    <mergeCell ref="BQ55:BQ56"/>
    <mergeCell ref="BQ57:BQ58"/>
    <mergeCell ref="BQ59:BQ60"/>
    <mergeCell ref="BQ61:BQ62"/>
    <mergeCell ref="BQ39:BQ40"/>
    <mergeCell ref="BQ41:BQ42"/>
    <mergeCell ref="BQ43:BQ44"/>
    <mergeCell ref="BQ45:BQ46"/>
    <mergeCell ref="BQ47:BQ48"/>
    <mergeCell ref="BQ49:BQ50"/>
    <mergeCell ref="BR53:BR54"/>
    <mergeCell ref="BR55:BR56"/>
    <mergeCell ref="BR33:BR34"/>
    <mergeCell ref="BR35:BR36"/>
    <mergeCell ref="BR37:BR38"/>
    <mergeCell ref="BR39:BR40"/>
    <mergeCell ref="BR41:BR42"/>
    <mergeCell ref="BR43:BR44"/>
    <mergeCell ref="BR21:BR22"/>
    <mergeCell ref="BR23:BR24"/>
    <mergeCell ref="BR25:BR26"/>
    <mergeCell ref="BR27:BR28"/>
    <mergeCell ref="BR29:BR30"/>
    <mergeCell ref="BR31:BR32"/>
    <mergeCell ref="BQ99:BQ100"/>
    <mergeCell ref="BR3:BR4"/>
    <mergeCell ref="BR5:BR6"/>
    <mergeCell ref="BR7:BR8"/>
    <mergeCell ref="BR9:BR10"/>
    <mergeCell ref="BR11:BR12"/>
    <mergeCell ref="BR13:BR14"/>
    <mergeCell ref="BR15:BR16"/>
    <mergeCell ref="BR17:BR18"/>
    <mergeCell ref="BR19:BR20"/>
    <mergeCell ref="BQ87:BQ88"/>
    <mergeCell ref="BQ89:BQ90"/>
    <mergeCell ref="BQ91:BQ92"/>
    <mergeCell ref="BQ93:BQ94"/>
    <mergeCell ref="BQ95:BQ96"/>
    <mergeCell ref="BQ97:BQ98"/>
    <mergeCell ref="BQ75:BQ76"/>
    <mergeCell ref="BQ77:BQ78"/>
    <mergeCell ref="BR93:BR94"/>
    <mergeCell ref="BR95:BR96"/>
    <mergeCell ref="BR97:BR98"/>
    <mergeCell ref="BR99:BR100"/>
    <mergeCell ref="BS3:BS4"/>
    <mergeCell ref="BS5:BS6"/>
    <mergeCell ref="BS7:BS8"/>
    <mergeCell ref="BS9:BS10"/>
    <mergeCell ref="BS11:BS12"/>
    <mergeCell ref="BS13:BS14"/>
    <mergeCell ref="BR81:BR82"/>
    <mergeCell ref="BR83:BR84"/>
    <mergeCell ref="BR85:BR86"/>
    <mergeCell ref="BR87:BR88"/>
    <mergeCell ref="BR89:BR90"/>
    <mergeCell ref="BR91:BR92"/>
    <mergeCell ref="BR69:BR70"/>
    <mergeCell ref="BR71:BR72"/>
    <mergeCell ref="BR73:BR74"/>
    <mergeCell ref="BR75:BR76"/>
    <mergeCell ref="BR77:BR78"/>
    <mergeCell ref="BR79:BR80"/>
    <mergeCell ref="BR57:BR58"/>
    <mergeCell ref="BR59:BR60"/>
    <mergeCell ref="BR61:BR62"/>
    <mergeCell ref="BR63:BR64"/>
    <mergeCell ref="BR65:BR66"/>
    <mergeCell ref="BR67:BR68"/>
    <mergeCell ref="BR45:BR46"/>
    <mergeCell ref="BR47:BR48"/>
    <mergeCell ref="BR49:BR50"/>
    <mergeCell ref="BR51:BR52"/>
    <mergeCell ref="BS59:BS60"/>
    <mergeCell ref="BS61:BS62"/>
    <mergeCell ref="BS39:BS40"/>
    <mergeCell ref="BS41:BS42"/>
    <mergeCell ref="BS43:BS44"/>
    <mergeCell ref="BS45:BS46"/>
    <mergeCell ref="BS47:BS48"/>
    <mergeCell ref="BS49:BS50"/>
    <mergeCell ref="BS27:BS28"/>
    <mergeCell ref="BS29:BS30"/>
    <mergeCell ref="BS31:BS32"/>
    <mergeCell ref="BS33:BS34"/>
    <mergeCell ref="BS35:BS36"/>
    <mergeCell ref="BS37:BS38"/>
    <mergeCell ref="BS15:BS16"/>
    <mergeCell ref="BS17:BS18"/>
    <mergeCell ref="BS19:BS20"/>
    <mergeCell ref="BS21:BS22"/>
    <mergeCell ref="BS23:BS24"/>
    <mergeCell ref="BS25:BS26"/>
    <mergeCell ref="BS99:BS100"/>
    <mergeCell ref="BX3:BX4"/>
    <mergeCell ref="BY3:BY4"/>
    <mergeCell ref="BZ3:BZ4"/>
    <mergeCell ref="CA3:CA4"/>
    <mergeCell ref="CB3:CB4"/>
    <mergeCell ref="BT9:BT10"/>
    <mergeCell ref="BU9:BU10"/>
    <mergeCell ref="BV9:BV10"/>
    <mergeCell ref="BT11:BT12"/>
    <mergeCell ref="BS87:BS88"/>
    <mergeCell ref="BS89:BS90"/>
    <mergeCell ref="BS91:BS92"/>
    <mergeCell ref="BS93:BS94"/>
    <mergeCell ref="BS95:BS96"/>
    <mergeCell ref="BS97:BS98"/>
    <mergeCell ref="BS75:BS76"/>
    <mergeCell ref="BS77:BS78"/>
    <mergeCell ref="BS79:BS80"/>
    <mergeCell ref="BS81:BS82"/>
    <mergeCell ref="BS83:BS84"/>
    <mergeCell ref="BS85:BS86"/>
    <mergeCell ref="BS63:BS64"/>
    <mergeCell ref="BS65:BS66"/>
    <mergeCell ref="BS67:BS68"/>
    <mergeCell ref="BS69:BS70"/>
    <mergeCell ref="BS71:BS72"/>
    <mergeCell ref="BS73:BS74"/>
    <mergeCell ref="BS51:BS52"/>
    <mergeCell ref="BS53:BS54"/>
    <mergeCell ref="BS55:BS56"/>
    <mergeCell ref="BS57:BS58"/>
    <mergeCell ref="CG5:CG6"/>
    <mergeCell ref="CH5:CH6"/>
    <mergeCell ref="CI5:CI6"/>
    <mergeCell ref="BX7:BX8"/>
    <mergeCell ref="BY7:BY8"/>
    <mergeCell ref="BZ7:BZ8"/>
    <mergeCell ref="CA7:CA8"/>
    <mergeCell ref="CB7:CB8"/>
    <mergeCell ref="CC7:CC8"/>
    <mergeCell ref="CD7:CD8"/>
    <mergeCell ref="CI3:CI4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C3:CC4"/>
    <mergeCell ref="CD3:CD4"/>
    <mergeCell ref="CE3:CE4"/>
    <mergeCell ref="CF3:CF4"/>
    <mergeCell ref="CG3:CG4"/>
    <mergeCell ref="CH3:CH4"/>
    <mergeCell ref="CI9:CI10"/>
    <mergeCell ref="BX11:BX12"/>
    <mergeCell ref="BY11:BY12"/>
    <mergeCell ref="BZ11:BZ12"/>
    <mergeCell ref="CA11:CA12"/>
    <mergeCell ref="CB11:CB12"/>
    <mergeCell ref="CC11:CC12"/>
    <mergeCell ref="CD11:CD12"/>
    <mergeCell ref="CE11:CE12"/>
    <mergeCell ref="CF11:CF12"/>
    <mergeCell ref="CC9:CC10"/>
    <mergeCell ref="CD9:CD10"/>
    <mergeCell ref="CE9:CE10"/>
    <mergeCell ref="CF9:CF10"/>
    <mergeCell ref="CG9:CG10"/>
    <mergeCell ref="CH9:CH10"/>
    <mergeCell ref="CE7:CE8"/>
    <mergeCell ref="CF7:CF8"/>
    <mergeCell ref="CG7:CG8"/>
    <mergeCell ref="CH7:CH8"/>
    <mergeCell ref="CI7:CI8"/>
    <mergeCell ref="BX9:BX10"/>
    <mergeCell ref="BY9:BY10"/>
    <mergeCell ref="BZ9:BZ10"/>
    <mergeCell ref="CA9:CA10"/>
    <mergeCell ref="CB9:CB10"/>
    <mergeCell ref="CE13:CE14"/>
    <mergeCell ref="CF13:CF14"/>
    <mergeCell ref="CG13:CG14"/>
    <mergeCell ref="CH13:CH14"/>
    <mergeCell ref="CI13:CI14"/>
    <mergeCell ref="BX15:BX16"/>
    <mergeCell ref="BY15:BY16"/>
    <mergeCell ref="BZ15:BZ16"/>
    <mergeCell ref="CA15:CA16"/>
    <mergeCell ref="CB15:CB16"/>
    <mergeCell ref="CG11:CG12"/>
    <mergeCell ref="CH11:CH12"/>
    <mergeCell ref="CI11:CI12"/>
    <mergeCell ref="BX13:BX14"/>
    <mergeCell ref="BY13:BY14"/>
    <mergeCell ref="BZ13:BZ14"/>
    <mergeCell ref="CA13:CA14"/>
    <mergeCell ref="CB13:CB14"/>
    <mergeCell ref="CC13:CC14"/>
    <mergeCell ref="CD13:CD14"/>
    <mergeCell ref="CG17:CG18"/>
    <mergeCell ref="CH17:CH18"/>
    <mergeCell ref="CI17:CI18"/>
    <mergeCell ref="BX19:BX20"/>
    <mergeCell ref="BY19:BY20"/>
    <mergeCell ref="BZ19:BZ20"/>
    <mergeCell ref="CA19:CA20"/>
    <mergeCell ref="CB19:CB20"/>
    <mergeCell ref="CC19:CC20"/>
    <mergeCell ref="CD19:CD20"/>
    <mergeCell ref="CI15:CI16"/>
    <mergeCell ref="BX17:BX18"/>
    <mergeCell ref="BY17:BY18"/>
    <mergeCell ref="BZ17:BZ18"/>
    <mergeCell ref="CA17:CA18"/>
    <mergeCell ref="CB17:CB18"/>
    <mergeCell ref="CC17:CC18"/>
    <mergeCell ref="CD17:CD18"/>
    <mergeCell ref="CE17:CE18"/>
    <mergeCell ref="CF17:CF18"/>
    <mergeCell ref="CC15:CC16"/>
    <mergeCell ref="CD15:CD16"/>
    <mergeCell ref="CE15:CE16"/>
    <mergeCell ref="CF15:CF16"/>
    <mergeCell ref="CG15:CG16"/>
    <mergeCell ref="CH15:CH16"/>
    <mergeCell ref="CD23:CD24"/>
    <mergeCell ref="CE23:CE24"/>
    <mergeCell ref="CF23:CF24"/>
    <mergeCell ref="CC21:CC22"/>
    <mergeCell ref="CD21:CD22"/>
    <mergeCell ref="CE21:CE22"/>
    <mergeCell ref="CF21:CF22"/>
    <mergeCell ref="CG21:CG22"/>
    <mergeCell ref="CH21:CH22"/>
    <mergeCell ref="CE19:CE20"/>
    <mergeCell ref="CF19:CF20"/>
    <mergeCell ref="CG19:CG20"/>
    <mergeCell ref="CH19:CH20"/>
    <mergeCell ref="CI19:CI20"/>
    <mergeCell ref="BX21:BX22"/>
    <mergeCell ref="BY21:BY22"/>
    <mergeCell ref="BZ21:BZ22"/>
    <mergeCell ref="CA21:CA22"/>
    <mergeCell ref="CB21:CB22"/>
    <mergeCell ref="CC27:CC28"/>
    <mergeCell ref="CD27:CD28"/>
    <mergeCell ref="CE27:CE28"/>
    <mergeCell ref="CF27:CF28"/>
    <mergeCell ref="CG27:CG28"/>
    <mergeCell ref="CH27:CH28"/>
    <mergeCell ref="CE25:CE26"/>
    <mergeCell ref="CF25:CF26"/>
    <mergeCell ref="CG25:CG26"/>
    <mergeCell ref="CH25:CH26"/>
    <mergeCell ref="CI25:CI26"/>
    <mergeCell ref="BX27:BX28"/>
    <mergeCell ref="BY27:BY28"/>
    <mergeCell ref="BZ27:BZ28"/>
    <mergeCell ref="CA27:CA28"/>
    <mergeCell ref="CB27:CB28"/>
    <mergeCell ref="CG23:CG24"/>
    <mergeCell ref="CH23:CH24"/>
    <mergeCell ref="CI23:CI24"/>
    <mergeCell ref="BX25:BX26"/>
    <mergeCell ref="BY25:BY26"/>
    <mergeCell ref="BZ25:BZ26"/>
    <mergeCell ref="CA25:CA26"/>
    <mergeCell ref="CB25:CB26"/>
    <mergeCell ref="CC25:CC26"/>
    <mergeCell ref="CD25:CD26"/>
    <mergeCell ref="BX23:BX24"/>
    <mergeCell ref="BY23:BY24"/>
    <mergeCell ref="BZ23:BZ24"/>
    <mergeCell ref="CA23:CA24"/>
    <mergeCell ref="CB23:CB24"/>
    <mergeCell ref="CC23:CC24"/>
    <mergeCell ref="CE31:CE32"/>
    <mergeCell ref="CF31:CF32"/>
    <mergeCell ref="CG31:CG32"/>
    <mergeCell ref="CH31:CH32"/>
    <mergeCell ref="CI31:CI32"/>
    <mergeCell ref="BX33:BX34"/>
    <mergeCell ref="BY33:BY34"/>
    <mergeCell ref="BZ33:BZ34"/>
    <mergeCell ref="CA33:CA34"/>
    <mergeCell ref="CB33:CB34"/>
    <mergeCell ref="CG29:CG30"/>
    <mergeCell ref="CH29:CH30"/>
    <mergeCell ref="CI29:CI30"/>
    <mergeCell ref="BX31:BX32"/>
    <mergeCell ref="BY31:BY32"/>
    <mergeCell ref="BZ31:BZ32"/>
    <mergeCell ref="CA31:CA32"/>
    <mergeCell ref="CB31:CB32"/>
    <mergeCell ref="CC31:CC32"/>
    <mergeCell ref="CD31:CD32"/>
    <mergeCell ref="BX29:BX30"/>
    <mergeCell ref="BY29:BY30"/>
    <mergeCell ref="BZ29:BZ30"/>
    <mergeCell ref="CA29:CA30"/>
    <mergeCell ref="CB29:CB30"/>
    <mergeCell ref="CC29:CC30"/>
    <mergeCell ref="CD29:CD30"/>
    <mergeCell ref="CE29:CE30"/>
    <mergeCell ref="CF29:CF30"/>
    <mergeCell ref="CG35:CG36"/>
    <mergeCell ref="CH35:CH36"/>
    <mergeCell ref="CI35:CI36"/>
    <mergeCell ref="BX37:BX38"/>
    <mergeCell ref="BY37:BY38"/>
    <mergeCell ref="BZ37:BZ38"/>
    <mergeCell ref="CA37:CA38"/>
    <mergeCell ref="CB37:CB38"/>
    <mergeCell ref="CC37:CC38"/>
    <mergeCell ref="CD37:CD38"/>
    <mergeCell ref="CI33:CI34"/>
    <mergeCell ref="BX35:BX36"/>
    <mergeCell ref="BY35:BY36"/>
    <mergeCell ref="BZ35:BZ36"/>
    <mergeCell ref="CA35:CA36"/>
    <mergeCell ref="CB35:CB36"/>
    <mergeCell ref="CC35:CC36"/>
    <mergeCell ref="CD35:CD36"/>
    <mergeCell ref="CE35:CE36"/>
    <mergeCell ref="CF35:CF36"/>
    <mergeCell ref="CC33:CC34"/>
    <mergeCell ref="CD33:CD34"/>
    <mergeCell ref="CE33:CE34"/>
    <mergeCell ref="CF33:CF34"/>
    <mergeCell ref="CG33:CG34"/>
    <mergeCell ref="CH33:CH34"/>
    <mergeCell ref="CD41:CD42"/>
    <mergeCell ref="CE41:CE42"/>
    <mergeCell ref="CF41:CF42"/>
    <mergeCell ref="CC39:CC40"/>
    <mergeCell ref="CD39:CD40"/>
    <mergeCell ref="CE39:CE40"/>
    <mergeCell ref="CF39:CF40"/>
    <mergeCell ref="CG39:CG40"/>
    <mergeCell ref="CH39:CH40"/>
    <mergeCell ref="CE37:CE38"/>
    <mergeCell ref="CF37:CF38"/>
    <mergeCell ref="CG37:CG38"/>
    <mergeCell ref="CH37:CH38"/>
    <mergeCell ref="CI37:CI38"/>
    <mergeCell ref="BX39:BX40"/>
    <mergeCell ref="BY39:BY40"/>
    <mergeCell ref="BZ39:BZ40"/>
    <mergeCell ref="CA39:CA40"/>
    <mergeCell ref="CB39:CB40"/>
    <mergeCell ref="CC45:CC46"/>
    <mergeCell ref="CD45:CD46"/>
    <mergeCell ref="CE45:CE46"/>
    <mergeCell ref="CF45:CF46"/>
    <mergeCell ref="CG45:CG46"/>
    <mergeCell ref="CH45:CH46"/>
    <mergeCell ref="CE43:CE44"/>
    <mergeCell ref="CF43:CF44"/>
    <mergeCell ref="CG43:CG44"/>
    <mergeCell ref="CH43:CH44"/>
    <mergeCell ref="CI43:CI44"/>
    <mergeCell ref="BX45:BX46"/>
    <mergeCell ref="BY45:BY46"/>
    <mergeCell ref="BZ45:BZ46"/>
    <mergeCell ref="CA45:CA46"/>
    <mergeCell ref="CB45:CB46"/>
    <mergeCell ref="CG41:CG42"/>
    <mergeCell ref="CH41:CH42"/>
    <mergeCell ref="CI41:CI42"/>
    <mergeCell ref="BX43:BX44"/>
    <mergeCell ref="BY43:BY44"/>
    <mergeCell ref="BZ43:BZ44"/>
    <mergeCell ref="CA43:CA44"/>
    <mergeCell ref="CB43:CB44"/>
    <mergeCell ref="CC43:CC44"/>
    <mergeCell ref="CD43:CD44"/>
    <mergeCell ref="BX41:BX42"/>
    <mergeCell ref="BY41:BY42"/>
    <mergeCell ref="BZ41:BZ42"/>
    <mergeCell ref="CA41:CA42"/>
    <mergeCell ref="CB41:CB42"/>
    <mergeCell ref="CC41:CC42"/>
    <mergeCell ref="CE49:CE50"/>
    <mergeCell ref="CF49:CF50"/>
    <mergeCell ref="CG49:CG50"/>
    <mergeCell ref="CH49:CH50"/>
    <mergeCell ref="CI49:CI50"/>
    <mergeCell ref="BX51:BX52"/>
    <mergeCell ref="BY51:BY52"/>
    <mergeCell ref="BZ51:BZ52"/>
    <mergeCell ref="CA51:CA52"/>
    <mergeCell ref="CB51:CB52"/>
    <mergeCell ref="CG47:CG48"/>
    <mergeCell ref="CH47:CH48"/>
    <mergeCell ref="CI47:CI48"/>
    <mergeCell ref="BX49:BX50"/>
    <mergeCell ref="BY49:BY50"/>
    <mergeCell ref="BZ49:BZ50"/>
    <mergeCell ref="CA49:CA50"/>
    <mergeCell ref="CB49:CB50"/>
    <mergeCell ref="CC49:CC50"/>
    <mergeCell ref="CD49:CD50"/>
    <mergeCell ref="BX47:BX48"/>
    <mergeCell ref="BY47:BY48"/>
    <mergeCell ref="BZ47:BZ48"/>
    <mergeCell ref="CA47:CA48"/>
    <mergeCell ref="CB47:CB48"/>
    <mergeCell ref="CC47:CC48"/>
    <mergeCell ref="CD47:CD48"/>
    <mergeCell ref="CE47:CE48"/>
    <mergeCell ref="CF47:CF48"/>
    <mergeCell ref="CG53:CG54"/>
    <mergeCell ref="CH53:CH54"/>
    <mergeCell ref="CI53:CI54"/>
    <mergeCell ref="BX55:BX56"/>
    <mergeCell ref="BY55:BY56"/>
    <mergeCell ref="BZ55:BZ56"/>
    <mergeCell ref="CA55:CA56"/>
    <mergeCell ref="CB55:CB56"/>
    <mergeCell ref="CC55:CC56"/>
    <mergeCell ref="CD55:CD56"/>
    <mergeCell ref="CI51:CI52"/>
    <mergeCell ref="BX53:BX54"/>
    <mergeCell ref="BY53:BY54"/>
    <mergeCell ref="BZ53:BZ54"/>
    <mergeCell ref="CA53:CA54"/>
    <mergeCell ref="CB53:CB54"/>
    <mergeCell ref="CC53:CC54"/>
    <mergeCell ref="CD53:CD54"/>
    <mergeCell ref="CE53:CE54"/>
    <mergeCell ref="CF53:CF54"/>
    <mergeCell ref="CC51:CC52"/>
    <mergeCell ref="CD51:CD52"/>
    <mergeCell ref="CE51:CE52"/>
    <mergeCell ref="CF51:CF52"/>
    <mergeCell ref="CG51:CG52"/>
    <mergeCell ref="CH51:CH52"/>
    <mergeCell ref="CD59:CD60"/>
    <mergeCell ref="CE59:CE60"/>
    <mergeCell ref="CF59:CF60"/>
    <mergeCell ref="CC57:CC58"/>
    <mergeCell ref="CD57:CD58"/>
    <mergeCell ref="CE57:CE58"/>
    <mergeCell ref="CF57:CF58"/>
    <mergeCell ref="CG57:CG58"/>
    <mergeCell ref="CH57:CH58"/>
    <mergeCell ref="CE55:CE56"/>
    <mergeCell ref="CF55:CF56"/>
    <mergeCell ref="CG55:CG56"/>
    <mergeCell ref="CH55:CH56"/>
    <mergeCell ref="CI55:CI56"/>
    <mergeCell ref="BX57:BX58"/>
    <mergeCell ref="BY57:BY58"/>
    <mergeCell ref="BZ57:BZ58"/>
    <mergeCell ref="CA57:CA58"/>
    <mergeCell ref="CB57:CB58"/>
    <mergeCell ref="CC63:CC64"/>
    <mergeCell ref="CD63:CD64"/>
    <mergeCell ref="CE63:CE64"/>
    <mergeCell ref="CF63:CF64"/>
    <mergeCell ref="CG63:CG64"/>
    <mergeCell ref="CH63:CH64"/>
    <mergeCell ref="CE61:CE62"/>
    <mergeCell ref="CF61:CF62"/>
    <mergeCell ref="CG61:CG62"/>
    <mergeCell ref="CH61:CH62"/>
    <mergeCell ref="CI61:CI62"/>
    <mergeCell ref="BX63:BX64"/>
    <mergeCell ref="BY63:BY64"/>
    <mergeCell ref="BZ63:BZ64"/>
    <mergeCell ref="CA63:CA64"/>
    <mergeCell ref="CB63:CB64"/>
    <mergeCell ref="CG59:CG60"/>
    <mergeCell ref="CH59:CH60"/>
    <mergeCell ref="CI59:CI60"/>
    <mergeCell ref="BX61:BX62"/>
    <mergeCell ref="BY61:BY62"/>
    <mergeCell ref="BZ61:BZ62"/>
    <mergeCell ref="CA61:CA62"/>
    <mergeCell ref="CB61:CB62"/>
    <mergeCell ref="CC61:CC62"/>
    <mergeCell ref="CD61:CD62"/>
    <mergeCell ref="BX59:BX60"/>
    <mergeCell ref="BY59:BY60"/>
    <mergeCell ref="BZ59:BZ60"/>
    <mergeCell ref="CA59:CA60"/>
    <mergeCell ref="CB59:CB60"/>
    <mergeCell ref="CC59:CC60"/>
    <mergeCell ref="CE67:CE68"/>
    <mergeCell ref="CF67:CF68"/>
    <mergeCell ref="CG67:CG68"/>
    <mergeCell ref="CH67:CH68"/>
    <mergeCell ref="CI67:CI68"/>
    <mergeCell ref="BX69:BX70"/>
    <mergeCell ref="BY69:BY70"/>
    <mergeCell ref="BZ69:BZ70"/>
    <mergeCell ref="CA69:CA70"/>
    <mergeCell ref="CB69:CB70"/>
    <mergeCell ref="CG65:CG66"/>
    <mergeCell ref="CH65:CH66"/>
    <mergeCell ref="CI65:CI66"/>
    <mergeCell ref="BX67:BX68"/>
    <mergeCell ref="BY67:BY68"/>
    <mergeCell ref="BZ67:BZ68"/>
    <mergeCell ref="CA67:CA68"/>
    <mergeCell ref="CB67:CB68"/>
    <mergeCell ref="CC67:CC68"/>
    <mergeCell ref="CD67:CD68"/>
    <mergeCell ref="BX65:BX66"/>
    <mergeCell ref="BY65:BY66"/>
    <mergeCell ref="BZ65:BZ66"/>
    <mergeCell ref="CA65:CA66"/>
    <mergeCell ref="CB65:CB66"/>
    <mergeCell ref="CC65:CC66"/>
    <mergeCell ref="CD65:CD66"/>
    <mergeCell ref="CE65:CE66"/>
    <mergeCell ref="CF65:CF66"/>
    <mergeCell ref="CG71:CG72"/>
    <mergeCell ref="CH71:CH72"/>
    <mergeCell ref="CI71:CI72"/>
    <mergeCell ref="BX73:BX74"/>
    <mergeCell ref="BY73:BY74"/>
    <mergeCell ref="BZ73:BZ74"/>
    <mergeCell ref="CA73:CA74"/>
    <mergeCell ref="CB73:CB74"/>
    <mergeCell ref="CC73:CC74"/>
    <mergeCell ref="CD73:CD74"/>
    <mergeCell ref="CI69:CI70"/>
    <mergeCell ref="BX71:BX72"/>
    <mergeCell ref="BY71:BY72"/>
    <mergeCell ref="BZ71:BZ72"/>
    <mergeCell ref="CA71:CA72"/>
    <mergeCell ref="CB71:CB72"/>
    <mergeCell ref="CC71:CC72"/>
    <mergeCell ref="CD71:CD72"/>
    <mergeCell ref="CE71:CE72"/>
    <mergeCell ref="CF71:CF72"/>
    <mergeCell ref="CC69:CC70"/>
    <mergeCell ref="CD69:CD70"/>
    <mergeCell ref="CE69:CE70"/>
    <mergeCell ref="CF69:CF70"/>
    <mergeCell ref="CG69:CG70"/>
    <mergeCell ref="CH69:CH70"/>
    <mergeCell ref="CD77:CD78"/>
    <mergeCell ref="CE77:CE78"/>
    <mergeCell ref="CF77:CF78"/>
    <mergeCell ref="CC75:CC76"/>
    <mergeCell ref="CD75:CD76"/>
    <mergeCell ref="CE75:CE76"/>
    <mergeCell ref="CF75:CF76"/>
    <mergeCell ref="CG75:CG76"/>
    <mergeCell ref="CH75:CH76"/>
    <mergeCell ref="CE73:CE74"/>
    <mergeCell ref="CF73:CF74"/>
    <mergeCell ref="CG73:CG74"/>
    <mergeCell ref="CH73:CH74"/>
    <mergeCell ref="CI73:CI74"/>
    <mergeCell ref="BX75:BX76"/>
    <mergeCell ref="BY75:BY76"/>
    <mergeCell ref="BZ75:BZ76"/>
    <mergeCell ref="CA75:CA76"/>
    <mergeCell ref="CB75:CB76"/>
    <mergeCell ref="CC81:CC82"/>
    <mergeCell ref="CD81:CD82"/>
    <mergeCell ref="CE81:CE82"/>
    <mergeCell ref="CF81:CF82"/>
    <mergeCell ref="CG81:CG82"/>
    <mergeCell ref="CH81:CH82"/>
    <mergeCell ref="CE79:CE80"/>
    <mergeCell ref="CF79:CF80"/>
    <mergeCell ref="CG79:CG80"/>
    <mergeCell ref="CH79:CH80"/>
    <mergeCell ref="CI79:CI80"/>
    <mergeCell ref="BX81:BX82"/>
    <mergeCell ref="BY81:BY82"/>
    <mergeCell ref="BZ81:BZ82"/>
    <mergeCell ref="CA81:CA82"/>
    <mergeCell ref="CB81:CB82"/>
    <mergeCell ref="CG77:CG78"/>
    <mergeCell ref="CH77:CH78"/>
    <mergeCell ref="CI77:CI78"/>
    <mergeCell ref="BX79:BX80"/>
    <mergeCell ref="BY79:BY80"/>
    <mergeCell ref="BZ79:BZ80"/>
    <mergeCell ref="CA79:CA80"/>
    <mergeCell ref="CB79:CB80"/>
    <mergeCell ref="CC79:CC80"/>
    <mergeCell ref="CD79:CD80"/>
    <mergeCell ref="BX77:BX78"/>
    <mergeCell ref="BY77:BY78"/>
    <mergeCell ref="BZ77:BZ78"/>
    <mergeCell ref="CA77:CA78"/>
    <mergeCell ref="CB77:CB78"/>
    <mergeCell ref="CC77:CC78"/>
    <mergeCell ref="CE85:CE86"/>
    <mergeCell ref="CF85:CF86"/>
    <mergeCell ref="CG85:CG86"/>
    <mergeCell ref="CH85:CH86"/>
    <mergeCell ref="CI85:CI86"/>
    <mergeCell ref="BX87:BX88"/>
    <mergeCell ref="BY87:BY88"/>
    <mergeCell ref="BZ87:BZ88"/>
    <mergeCell ref="CA87:CA88"/>
    <mergeCell ref="CB87:CB88"/>
    <mergeCell ref="CG83:CG84"/>
    <mergeCell ref="CH83:CH84"/>
    <mergeCell ref="CI83:CI84"/>
    <mergeCell ref="BX85:BX86"/>
    <mergeCell ref="BY85:BY86"/>
    <mergeCell ref="BZ85:BZ86"/>
    <mergeCell ref="CA85:CA86"/>
    <mergeCell ref="CB85:CB86"/>
    <mergeCell ref="CC85:CC86"/>
    <mergeCell ref="CD85:CD86"/>
    <mergeCell ref="BX83:BX84"/>
    <mergeCell ref="BY83:BY84"/>
    <mergeCell ref="BZ83:BZ84"/>
    <mergeCell ref="CA83:CA84"/>
    <mergeCell ref="CB83:CB84"/>
    <mergeCell ref="CC83:CC84"/>
    <mergeCell ref="CD83:CD84"/>
    <mergeCell ref="CE83:CE84"/>
    <mergeCell ref="CF83:CF84"/>
    <mergeCell ref="CG89:CG90"/>
    <mergeCell ref="CH89:CH90"/>
    <mergeCell ref="CI89:CI90"/>
    <mergeCell ref="BX91:BX92"/>
    <mergeCell ref="BY91:BY92"/>
    <mergeCell ref="BZ91:BZ92"/>
    <mergeCell ref="CA91:CA92"/>
    <mergeCell ref="CB91:CB92"/>
    <mergeCell ref="CC91:CC92"/>
    <mergeCell ref="CD91:CD92"/>
    <mergeCell ref="CI87:CI88"/>
    <mergeCell ref="BX89:BX90"/>
    <mergeCell ref="BY89:BY90"/>
    <mergeCell ref="BZ89:BZ90"/>
    <mergeCell ref="CA89:CA90"/>
    <mergeCell ref="CB89:CB90"/>
    <mergeCell ref="CC89:CC90"/>
    <mergeCell ref="CD89:CD90"/>
    <mergeCell ref="CE89:CE90"/>
    <mergeCell ref="CF89:CF90"/>
    <mergeCell ref="CC87:CC88"/>
    <mergeCell ref="CD87:CD88"/>
    <mergeCell ref="CE87:CE88"/>
    <mergeCell ref="CF87:CF88"/>
    <mergeCell ref="CG87:CG88"/>
    <mergeCell ref="CH87:CH88"/>
    <mergeCell ref="BX95:BX96"/>
    <mergeCell ref="BY95:BY96"/>
    <mergeCell ref="BZ95:BZ96"/>
    <mergeCell ref="CA95:CA96"/>
    <mergeCell ref="CB95:CB96"/>
    <mergeCell ref="CC95:CC96"/>
    <mergeCell ref="CD95:CD96"/>
    <mergeCell ref="CE95:CE96"/>
    <mergeCell ref="CF95:CF96"/>
    <mergeCell ref="CC93:CC94"/>
    <mergeCell ref="CD93:CD94"/>
    <mergeCell ref="CE93:CE94"/>
    <mergeCell ref="CF93:CF94"/>
    <mergeCell ref="CG93:CG94"/>
    <mergeCell ref="CH93:CH94"/>
    <mergeCell ref="BX93:BX94"/>
    <mergeCell ref="BY93:BY94"/>
    <mergeCell ref="BZ93:BZ94"/>
    <mergeCell ref="CA93:CA94"/>
    <mergeCell ref="CB93:CB94"/>
    <mergeCell ref="CC99:CC100"/>
    <mergeCell ref="CD99:CD100"/>
    <mergeCell ref="CE99:CE100"/>
    <mergeCell ref="CF99:CF100"/>
    <mergeCell ref="CG99:CG100"/>
    <mergeCell ref="CH99:CH100"/>
    <mergeCell ref="CE97:CE98"/>
    <mergeCell ref="CF97:CF98"/>
    <mergeCell ref="CG97:CG98"/>
    <mergeCell ref="CH97:CH98"/>
    <mergeCell ref="CI97:CI98"/>
    <mergeCell ref="CE91:CE92"/>
    <mergeCell ref="CF91:CF92"/>
    <mergeCell ref="CG91:CG92"/>
    <mergeCell ref="CH91:CH92"/>
    <mergeCell ref="CI91:CI92"/>
    <mergeCell ref="BX99:BX100"/>
    <mergeCell ref="BY99:BY100"/>
    <mergeCell ref="BZ99:BZ100"/>
    <mergeCell ref="CA99:CA100"/>
    <mergeCell ref="CB99:CB100"/>
    <mergeCell ref="CG95:CG96"/>
    <mergeCell ref="CH95:CH96"/>
    <mergeCell ref="CI95:CI96"/>
    <mergeCell ref="BX97:BX98"/>
    <mergeCell ref="BY97:BY98"/>
    <mergeCell ref="BZ97:BZ98"/>
    <mergeCell ref="CA97:CA98"/>
    <mergeCell ref="CB97:CB98"/>
    <mergeCell ref="CC97:CC98"/>
    <mergeCell ref="CD97:CD98"/>
    <mergeCell ref="CI93:CI94"/>
    <mergeCell ref="CJ53:CJ54"/>
    <mergeCell ref="CJ55:CJ56"/>
    <mergeCell ref="CJ33:CJ34"/>
    <mergeCell ref="CJ35:CJ36"/>
    <mergeCell ref="CJ37:CJ38"/>
    <mergeCell ref="CJ39:CJ40"/>
    <mergeCell ref="CJ41:CJ42"/>
    <mergeCell ref="CJ43:CJ44"/>
    <mergeCell ref="CJ21:CJ22"/>
    <mergeCell ref="CJ23:CJ24"/>
    <mergeCell ref="CJ25:CJ26"/>
    <mergeCell ref="CJ27:CJ28"/>
    <mergeCell ref="CJ29:CJ30"/>
    <mergeCell ref="CJ31:CJ32"/>
    <mergeCell ref="CI99:CI100"/>
    <mergeCell ref="CJ3:CJ4"/>
    <mergeCell ref="CJ5:CJ6"/>
    <mergeCell ref="CJ7:CJ8"/>
    <mergeCell ref="CJ9:CJ10"/>
    <mergeCell ref="CJ11:CJ12"/>
    <mergeCell ref="CJ13:CJ14"/>
    <mergeCell ref="CJ15:CJ16"/>
    <mergeCell ref="CJ17:CJ18"/>
    <mergeCell ref="CJ19:CJ20"/>
    <mergeCell ref="CI81:CI82"/>
    <mergeCell ref="CI75:CI76"/>
    <mergeCell ref="CI63:CI64"/>
    <mergeCell ref="CI57:CI58"/>
    <mergeCell ref="CI45:CI46"/>
    <mergeCell ref="CI39:CI40"/>
    <mergeCell ref="CI27:CI28"/>
    <mergeCell ref="CI21:CI22"/>
    <mergeCell ref="CJ93:CJ94"/>
    <mergeCell ref="CJ95:CJ96"/>
    <mergeCell ref="CJ97:CJ98"/>
    <mergeCell ref="CJ99:CJ100"/>
    <mergeCell ref="CK3:CK4"/>
    <mergeCell ref="CK5:CK6"/>
    <mergeCell ref="CK7:CK8"/>
    <mergeCell ref="CK9:CK10"/>
    <mergeCell ref="CK11:CK12"/>
    <mergeCell ref="CK13:CK14"/>
    <mergeCell ref="CJ81:CJ82"/>
    <mergeCell ref="CJ83:CJ84"/>
    <mergeCell ref="CJ85:CJ86"/>
    <mergeCell ref="CJ87:CJ88"/>
    <mergeCell ref="CJ89:CJ90"/>
    <mergeCell ref="CJ91:CJ92"/>
    <mergeCell ref="CJ69:CJ70"/>
    <mergeCell ref="CJ71:CJ72"/>
    <mergeCell ref="CJ73:CJ74"/>
    <mergeCell ref="CJ75:CJ76"/>
    <mergeCell ref="CJ77:CJ78"/>
    <mergeCell ref="CJ79:CJ80"/>
    <mergeCell ref="CJ57:CJ58"/>
    <mergeCell ref="CJ59:CJ60"/>
    <mergeCell ref="CJ61:CJ62"/>
    <mergeCell ref="CJ63:CJ64"/>
    <mergeCell ref="CJ65:CJ66"/>
    <mergeCell ref="CJ67:CJ68"/>
    <mergeCell ref="CJ45:CJ46"/>
    <mergeCell ref="CJ47:CJ48"/>
    <mergeCell ref="CJ49:CJ50"/>
    <mergeCell ref="CJ51:CJ52"/>
    <mergeCell ref="CK59:CK60"/>
    <mergeCell ref="CK61:CK62"/>
    <mergeCell ref="CK39:CK40"/>
    <mergeCell ref="CK41:CK42"/>
    <mergeCell ref="CK43:CK44"/>
    <mergeCell ref="CK45:CK46"/>
    <mergeCell ref="CK47:CK48"/>
    <mergeCell ref="CK49:CK50"/>
    <mergeCell ref="CK27:CK28"/>
    <mergeCell ref="CK29:CK30"/>
    <mergeCell ref="CK31:CK32"/>
    <mergeCell ref="CK33:CK34"/>
    <mergeCell ref="CK35:CK36"/>
    <mergeCell ref="CK37:CK38"/>
    <mergeCell ref="CK15:CK16"/>
    <mergeCell ref="CK17:CK18"/>
    <mergeCell ref="CK19:CK20"/>
    <mergeCell ref="CK21:CK22"/>
    <mergeCell ref="CK23:CK24"/>
    <mergeCell ref="CK25:CK26"/>
    <mergeCell ref="CK99:CK100"/>
    <mergeCell ref="CS3:CS4"/>
    <mergeCell ref="CS5:CS6"/>
    <mergeCell ref="CS7:CS8"/>
    <mergeCell ref="CS9:CS10"/>
    <mergeCell ref="CS11:CS12"/>
    <mergeCell ref="CS13:CS14"/>
    <mergeCell ref="CS15:CS16"/>
    <mergeCell ref="CS17:CS18"/>
    <mergeCell ref="CS19:CS20"/>
    <mergeCell ref="CK87:CK88"/>
    <mergeCell ref="CK89:CK90"/>
    <mergeCell ref="CK91:CK92"/>
    <mergeCell ref="CK93:CK94"/>
    <mergeCell ref="CK95:CK96"/>
    <mergeCell ref="CK97:CK98"/>
    <mergeCell ref="CK75:CK76"/>
    <mergeCell ref="CK77:CK78"/>
    <mergeCell ref="CK79:CK80"/>
    <mergeCell ref="CK81:CK82"/>
    <mergeCell ref="CK83:CK84"/>
    <mergeCell ref="CK85:CK86"/>
    <mergeCell ref="CK63:CK64"/>
    <mergeCell ref="CK65:CK66"/>
    <mergeCell ref="CK67:CK68"/>
    <mergeCell ref="CK69:CK70"/>
    <mergeCell ref="CK71:CK72"/>
    <mergeCell ref="CK73:CK74"/>
    <mergeCell ref="CK51:CK52"/>
    <mergeCell ref="CK53:CK54"/>
    <mergeCell ref="CK55:CK56"/>
    <mergeCell ref="CK57:CK58"/>
    <mergeCell ref="CS65:CS66"/>
    <mergeCell ref="CS67:CS68"/>
    <mergeCell ref="CS45:CS46"/>
    <mergeCell ref="CS47:CS48"/>
    <mergeCell ref="CS49:CS50"/>
    <mergeCell ref="CS51:CS52"/>
    <mergeCell ref="CS53:CS54"/>
    <mergeCell ref="CS55:CS56"/>
    <mergeCell ref="CS33:CS34"/>
    <mergeCell ref="CS35:CS36"/>
    <mergeCell ref="CS37:CS38"/>
    <mergeCell ref="CS39:CS40"/>
    <mergeCell ref="CS41:CS42"/>
    <mergeCell ref="CS43:CS44"/>
    <mergeCell ref="CS21:CS22"/>
    <mergeCell ref="CS23:CS24"/>
    <mergeCell ref="CS25:CS26"/>
    <mergeCell ref="CS27:CS28"/>
    <mergeCell ref="CS29:CS30"/>
    <mergeCell ref="CS31:CS32"/>
    <mergeCell ref="CT15:CT16"/>
    <mergeCell ref="CT17:CT18"/>
    <mergeCell ref="CT19:CT20"/>
    <mergeCell ref="CT21:CT22"/>
    <mergeCell ref="CT23:CT24"/>
    <mergeCell ref="CT25:CT26"/>
    <mergeCell ref="CS93:CS94"/>
    <mergeCell ref="CS95:CS96"/>
    <mergeCell ref="CS97:CS98"/>
    <mergeCell ref="CS99:CS100"/>
    <mergeCell ref="CT3:CT4"/>
    <mergeCell ref="CT5:CT6"/>
    <mergeCell ref="CT7:CT8"/>
    <mergeCell ref="CT9:CT10"/>
    <mergeCell ref="CT11:CT12"/>
    <mergeCell ref="CT13:CT14"/>
    <mergeCell ref="CS81:CS82"/>
    <mergeCell ref="CS83:CS84"/>
    <mergeCell ref="CS85:CS86"/>
    <mergeCell ref="CS87:CS88"/>
    <mergeCell ref="CS89:CS90"/>
    <mergeCell ref="CS91:CS92"/>
    <mergeCell ref="CS69:CS70"/>
    <mergeCell ref="CS71:CS72"/>
    <mergeCell ref="CS73:CS74"/>
    <mergeCell ref="CS75:CS76"/>
    <mergeCell ref="CS77:CS78"/>
    <mergeCell ref="CS79:CS80"/>
    <mergeCell ref="CS57:CS58"/>
    <mergeCell ref="CS59:CS60"/>
    <mergeCell ref="CS61:CS62"/>
    <mergeCell ref="CS63:CS64"/>
    <mergeCell ref="CT67:CT68"/>
    <mergeCell ref="CT69:CT70"/>
    <mergeCell ref="CT71:CT72"/>
    <mergeCell ref="CT73:CT74"/>
    <mergeCell ref="CT51:CT52"/>
    <mergeCell ref="CT53:CT54"/>
    <mergeCell ref="CT55:CT56"/>
    <mergeCell ref="CT57:CT58"/>
    <mergeCell ref="CT59:CT60"/>
    <mergeCell ref="CT61:CT62"/>
    <mergeCell ref="CT39:CT40"/>
    <mergeCell ref="CT41:CT42"/>
    <mergeCell ref="CT43:CT44"/>
    <mergeCell ref="CT45:CT46"/>
    <mergeCell ref="CT47:CT48"/>
    <mergeCell ref="CT49:CT50"/>
    <mergeCell ref="CT27:CT28"/>
    <mergeCell ref="CT29:CT30"/>
    <mergeCell ref="CT31:CT32"/>
    <mergeCell ref="CT33:CT34"/>
    <mergeCell ref="CT35:CT36"/>
    <mergeCell ref="CT37:CT38"/>
    <mergeCell ref="BU11:BU12"/>
    <mergeCell ref="BV11:BV12"/>
    <mergeCell ref="BT13:BT14"/>
    <mergeCell ref="BU13:BU14"/>
    <mergeCell ref="BV13:BV14"/>
    <mergeCell ref="BT15:BT16"/>
    <mergeCell ref="BU15:BU16"/>
    <mergeCell ref="BV15:BV16"/>
    <mergeCell ref="CT99:CT100"/>
    <mergeCell ref="BT3:BT4"/>
    <mergeCell ref="BU3:BU4"/>
    <mergeCell ref="BV3:BV4"/>
    <mergeCell ref="BT5:BT6"/>
    <mergeCell ref="BU5:BU6"/>
    <mergeCell ref="BV5:BV6"/>
    <mergeCell ref="BT7:BT8"/>
    <mergeCell ref="BU7:BU8"/>
    <mergeCell ref="BV7:BV8"/>
    <mergeCell ref="CT87:CT88"/>
    <mergeCell ref="CT89:CT90"/>
    <mergeCell ref="CT91:CT92"/>
    <mergeCell ref="CT93:CT94"/>
    <mergeCell ref="CT95:CT96"/>
    <mergeCell ref="CT97:CT98"/>
    <mergeCell ref="CT75:CT76"/>
    <mergeCell ref="CT77:CT78"/>
    <mergeCell ref="CT79:CT80"/>
    <mergeCell ref="CT81:CT82"/>
    <mergeCell ref="CT83:CT84"/>
    <mergeCell ref="CT85:CT86"/>
    <mergeCell ref="CT63:CT64"/>
    <mergeCell ref="CT65:CT66"/>
    <mergeCell ref="BT25:BT26"/>
    <mergeCell ref="BU25:BU26"/>
    <mergeCell ref="BV25:BV26"/>
    <mergeCell ref="BT27:BT28"/>
    <mergeCell ref="BU27:BU28"/>
    <mergeCell ref="BV27:BV28"/>
    <mergeCell ref="BT21:BT22"/>
    <mergeCell ref="BU21:BU22"/>
    <mergeCell ref="BV21:BV22"/>
    <mergeCell ref="BT23:BT24"/>
    <mergeCell ref="BU23:BU24"/>
    <mergeCell ref="BV23:BV24"/>
    <mergeCell ref="BT17:BT18"/>
    <mergeCell ref="BU17:BU18"/>
    <mergeCell ref="BV17:BV18"/>
    <mergeCell ref="BT19:BT20"/>
    <mergeCell ref="BU19:BU20"/>
    <mergeCell ref="BV19:BV20"/>
    <mergeCell ref="BT37:BT38"/>
    <mergeCell ref="BU37:BU38"/>
    <mergeCell ref="BV37:BV38"/>
    <mergeCell ref="BT39:BT40"/>
    <mergeCell ref="BU39:BU40"/>
    <mergeCell ref="BV39:BV40"/>
    <mergeCell ref="BT33:BT34"/>
    <mergeCell ref="BU33:BU34"/>
    <mergeCell ref="BV33:BV34"/>
    <mergeCell ref="BT35:BT36"/>
    <mergeCell ref="BU35:BU36"/>
    <mergeCell ref="BV35:BV36"/>
    <mergeCell ref="BT29:BT30"/>
    <mergeCell ref="BU29:BU30"/>
    <mergeCell ref="BV29:BV30"/>
    <mergeCell ref="BT31:BT32"/>
    <mergeCell ref="BU31:BU32"/>
    <mergeCell ref="BV31:BV32"/>
    <mergeCell ref="BT49:BT50"/>
    <mergeCell ref="BU49:BU50"/>
    <mergeCell ref="BV49:BV50"/>
    <mergeCell ref="BT51:BT52"/>
    <mergeCell ref="BU51:BU52"/>
    <mergeCell ref="BV51:BV52"/>
    <mergeCell ref="BT45:BT46"/>
    <mergeCell ref="BU45:BU46"/>
    <mergeCell ref="BV45:BV46"/>
    <mergeCell ref="BT47:BT48"/>
    <mergeCell ref="BU47:BU48"/>
    <mergeCell ref="BV47:BV48"/>
    <mergeCell ref="BT41:BT42"/>
    <mergeCell ref="BU41:BU42"/>
    <mergeCell ref="BV41:BV42"/>
    <mergeCell ref="BT43:BT44"/>
    <mergeCell ref="BU43:BU44"/>
    <mergeCell ref="BV43:BV44"/>
    <mergeCell ref="BT61:BT62"/>
    <mergeCell ref="BU61:BU62"/>
    <mergeCell ref="BV61:BV62"/>
    <mergeCell ref="BT63:BT64"/>
    <mergeCell ref="BU63:BU64"/>
    <mergeCell ref="BV63:BV64"/>
    <mergeCell ref="BT57:BT58"/>
    <mergeCell ref="BU57:BU58"/>
    <mergeCell ref="BV57:BV58"/>
    <mergeCell ref="BT59:BT60"/>
    <mergeCell ref="BU59:BU60"/>
    <mergeCell ref="BV59:BV60"/>
    <mergeCell ref="BT53:BT54"/>
    <mergeCell ref="BU53:BU54"/>
    <mergeCell ref="BV53:BV54"/>
    <mergeCell ref="BT55:BT56"/>
    <mergeCell ref="BU55:BU56"/>
    <mergeCell ref="BV55:BV56"/>
    <mergeCell ref="BT73:BT74"/>
    <mergeCell ref="BU73:BU74"/>
    <mergeCell ref="BV73:BV74"/>
    <mergeCell ref="BT75:BT76"/>
    <mergeCell ref="BU75:BU76"/>
    <mergeCell ref="BV75:BV76"/>
    <mergeCell ref="BT69:BT70"/>
    <mergeCell ref="BU69:BU70"/>
    <mergeCell ref="BV69:BV70"/>
    <mergeCell ref="BT71:BT72"/>
    <mergeCell ref="BU71:BU72"/>
    <mergeCell ref="BV71:BV72"/>
    <mergeCell ref="BT65:BT66"/>
    <mergeCell ref="BU65:BU66"/>
    <mergeCell ref="BV65:BV66"/>
    <mergeCell ref="BT67:BT68"/>
    <mergeCell ref="BU67:BU68"/>
    <mergeCell ref="BV67:BV68"/>
    <mergeCell ref="BT85:BT86"/>
    <mergeCell ref="BU85:BU86"/>
    <mergeCell ref="BV85:BV86"/>
    <mergeCell ref="BT87:BT88"/>
    <mergeCell ref="BU87:BU88"/>
    <mergeCell ref="BV87:BV88"/>
    <mergeCell ref="BT81:BT82"/>
    <mergeCell ref="BU81:BU82"/>
    <mergeCell ref="BV81:BV82"/>
    <mergeCell ref="BT83:BT84"/>
    <mergeCell ref="BU83:BU84"/>
    <mergeCell ref="BV83:BV84"/>
    <mergeCell ref="BT77:BT78"/>
    <mergeCell ref="BU77:BU78"/>
    <mergeCell ref="BV77:BV78"/>
    <mergeCell ref="BT79:BT80"/>
    <mergeCell ref="BU79:BU80"/>
    <mergeCell ref="BV79:BV80"/>
    <mergeCell ref="BT97:BT98"/>
    <mergeCell ref="BU97:BU98"/>
    <mergeCell ref="BV97:BV98"/>
    <mergeCell ref="BT99:BT100"/>
    <mergeCell ref="BU99:BU100"/>
    <mergeCell ref="BV99:BV100"/>
    <mergeCell ref="BT93:BT94"/>
    <mergeCell ref="BU93:BU94"/>
    <mergeCell ref="BV93:BV94"/>
    <mergeCell ref="BT95:BT96"/>
    <mergeCell ref="BU95:BU96"/>
    <mergeCell ref="BV95:BV96"/>
    <mergeCell ref="BT89:BT90"/>
    <mergeCell ref="BU89:BU90"/>
    <mergeCell ref="BV89:BV90"/>
    <mergeCell ref="BT91:BT92"/>
    <mergeCell ref="BU91:BU92"/>
    <mergeCell ref="BV91:BV92"/>
    <mergeCell ref="I53:I54"/>
    <mergeCell ref="I55:I56"/>
    <mergeCell ref="I33:I34"/>
    <mergeCell ref="I35:I36"/>
    <mergeCell ref="I37:I38"/>
    <mergeCell ref="I39:I40"/>
    <mergeCell ref="I41:I42"/>
    <mergeCell ref="I43:I44"/>
    <mergeCell ref="I21:I22"/>
    <mergeCell ref="I23:I24"/>
    <mergeCell ref="I25:I26"/>
    <mergeCell ref="I27:I28"/>
    <mergeCell ref="I29:I30"/>
    <mergeCell ref="I31:I32"/>
    <mergeCell ref="G99:G100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CM3:CM4"/>
    <mergeCell ref="CN3:CN4"/>
    <mergeCell ref="CO3:CO4"/>
    <mergeCell ref="CP3:CP4"/>
    <mergeCell ref="CQ3:CQ4"/>
    <mergeCell ref="CR3:CR4"/>
    <mergeCell ref="I93:I94"/>
    <mergeCell ref="I95:I96"/>
    <mergeCell ref="I97:I98"/>
    <mergeCell ref="I99:I100"/>
    <mergeCell ref="I81:I82"/>
    <mergeCell ref="I83:I84"/>
    <mergeCell ref="I85:I86"/>
    <mergeCell ref="I87:I88"/>
    <mergeCell ref="I89:I90"/>
    <mergeCell ref="I91:I92"/>
    <mergeCell ref="I69:I70"/>
    <mergeCell ref="I71:I72"/>
    <mergeCell ref="I73:I74"/>
    <mergeCell ref="I75:I76"/>
    <mergeCell ref="I77:I78"/>
    <mergeCell ref="I79:I80"/>
    <mergeCell ref="I57:I58"/>
    <mergeCell ref="I59:I60"/>
    <mergeCell ref="I61:I62"/>
    <mergeCell ref="I63:I64"/>
    <mergeCell ref="I65:I66"/>
    <mergeCell ref="I67:I68"/>
    <mergeCell ref="I45:I46"/>
    <mergeCell ref="I47:I48"/>
    <mergeCell ref="I49:I50"/>
    <mergeCell ref="I51:I5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0"/>
  <sheetViews>
    <sheetView tabSelected="1" workbookViewId="0">
      <selection activeCell="F19" sqref="F19:F20"/>
    </sheetView>
  </sheetViews>
  <sheetFormatPr defaultRowHeight="28.5" x14ac:dyDescent="0.45"/>
  <cols>
    <col min="1" max="1" width="9.140625" style="7"/>
    <col min="2" max="2" width="18.42578125" style="6" customWidth="1"/>
    <col min="3" max="3" width="13.85546875" style="6" customWidth="1"/>
    <col min="4" max="4" width="19" style="6" customWidth="1"/>
    <col min="5" max="5" width="9.140625" style="8"/>
    <col min="6" max="6" width="15.28515625" style="9" customWidth="1"/>
    <col min="7" max="12" width="9.140625" style="6"/>
    <col min="13" max="16" width="2.85546875" customWidth="1"/>
  </cols>
  <sheetData>
    <row r="1" spans="1:16" x14ac:dyDescent="0.45">
      <c r="A1" s="106" t="s">
        <v>31</v>
      </c>
      <c r="B1" s="102" t="s">
        <v>99</v>
      </c>
      <c r="C1" s="103"/>
      <c r="D1" s="104"/>
      <c r="E1" s="97" t="s">
        <v>32</v>
      </c>
      <c r="F1" s="91" t="s">
        <v>34</v>
      </c>
      <c r="G1" s="97" t="s">
        <v>37</v>
      </c>
      <c r="H1" s="94" t="s">
        <v>39</v>
      </c>
      <c r="I1" s="94" t="s">
        <v>40</v>
      </c>
      <c r="J1" s="94" t="s">
        <v>38</v>
      </c>
      <c r="K1" s="94">
        <v>0</v>
      </c>
      <c r="L1" s="91">
        <v>0</v>
      </c>
      <c r="M1" s="93"/>
      <c r="N1" s="93"/>
      <c r="O1" s="93"/>
      <c r="P1" s="93"/>
    </row>
    <row r="2" spans="1:16" ht="28.5" customHeight="1" thickBot="1" x14ac:dyDescent="0.4">
      <c r="A2" s="107"/>
      <c r="B2" s="10" t="s">
        <v>2</v>
      </c>
      <c r="C2" s="11" t="s">
        <v>3</v>
      </c>
      <c r="D2" s="12" t="s">
        <v>4</v>
      </c>
      <c r="E2" s="98"/>
      <c r="F2" s="92"/>
      <c r="G2" s="98"/>
      <c r="H2" s="95"/>
      <c r="I2" s="95"/>
      <c r="J2" s="95"/>
      <c r="K2" s="95"/>
      <c r="L2" s="92"/>
      <c r="M2" s="93"/>
      <c r="N2" s="93"/>
      <c r="O2" s="93"/>
      <c r="P2" s="93"/>
    </row>
    <row r="3" spans="1:16" ht="15" x14ac:dyDescent="0.25">
      <c r="A3" s="105">
        <v>1</v>
      </c>
      <c r="B3" s="99" t="s">
        <v>79</v>
      </c>
      <c r="C3" s="90" t="s">
        <v>70</v>
      </c>
      <c r="D3" s="88" t="s">
        <v>8</v>
      </c>
      <c r="E3" s="96">
        <v>1</v>
      </c>
      <c r="F3" s="74">
        <v>0</v>
      </c>
      <c r="G3" s="99">
        <v>1</v>
      </c>
      <c r="H3" s="90">
        <v>0</v>
      </c>
      <c r="I3" s="90">
        <v>0</v>
      </c>
      <c r="J3" s="90">
        <v>0</v>
      </c>
      <c r="K3" s="90" t="s">
        <v>100</v>
      </c>
      <c r="L3" s="88" t="s">
        <v>100</v>
      </c>
      <c r="M3" s="89"/>
      <c r="N3" s="89"/>
      <c r="O3" s="89"/>
      <c r="P3" s="89"/>
    </row>
    <row r="4" spans="1:16" ht="15" x14ac:dyDescent="0.25">
      <c r="A4" s="100"/>
      <c r="B4" s="46"/>
      <c r="C4" s="47"/>
      <c r="D4" s="80"/>
      <c r="E4" s="81"/>
      <c r="F4" s="83"/>
      <c r="G4" s="46"/>
      <c r="H4" s="47"/>
      <c r="I4" s="47"/>
      <c r="J4" s="47"/>
      <c r="K4" s="47"/>
      <c r="L4" s="80"/>
      <c r="M4" s="55"/>
      <c r="N4" s="55"/>
      <c r="O4" s="55"/>
      <c r="P4" s="55"/>
    </row>
    <row r="5" spans="1:16" ht="15" x14ac:dyDescent="0.25">
      <c r="A5" s="100">
        <v>2</v>
      </c>
      <c r="B5" s="46" t="s">
        <v>74</v>
      </c>
      <c r="C5" s="47" t="s">
        <v>75</v>
      </c>
      <c r="D5" s="80" t="s">
        <v>8</v>
      </c>
      <c r="E5" s="81">
        <v>2</v>
      </c>
      <c r="F5" s="83">
        <v>0</v>
      </c>
      <c r="G5" s="46">
        <v>2</v>
      </c>
      <c r="H5" s="47">
        <v>0</v>
      </c>
      <c r="I5" s="47">
        <v>0</v>
      </c>
      <c r="J5" s="47">
        <v>0</v>
      </c>
      <c r="K5" s="47" t="s">
        <v>100</v>
      </c>
      <c r="L5" s="80" t="s">
        <v>100</v>
      </c>
    </row>
    <row r="6" spans="1:16" ht="15" x14ac:dyDescent="0.25">
      <c r="A6" s="100"/>
      <c r="B6" s="46"/>
      <c r="C6" s="47"/>
      <c r="D6" s="80"/>
      <c r="E6" s="81"/>
      <c r="F6" s="83"/>
      <c r="G6" s="46"/>
      <c r="H6" s="47"/>
      <c r="I6" s="47"/>
      <c r="J6" s="47"/>
      <c r="K6" s="47"/>
      <c r="L6" s="80"/>
    </row>
    <row r="7" spans="1:16" ht="15" x14ac:dyDescent="0.25">
      <c r="A7" s="100">
        <v>3</v>
      </c>
      <c r="B7" s="46" t="s">
        <v>70</v>
      </c>
      <c r="C7" s="47" t="s">
        <v>57</v>
      </c>
      <c r="D7" s="80" t="s">
        <v>8</v>
      </c>
      <c r="E7" s="81">
        <v>3</v>
      </c>
      <c r="F7" s="83">
        <v>0</v>
      </c>
      <c r="G7" s="46">
        <v>3</v>
      </c>
      <c r="H7" s="47">
        <v>0</v>
      </c>
      <c r="I7" s="47">
        <v>0</v>
      </c>
      <c r="J7" s="47">
        <v>0</v>
      </c>
      <c r="K7" s="47" t="s">
        <v>100</v>
      </c>
      <c r="L7" s="80" t="s">
        <v>100</v>
      </c>
    </row>
    <row r="8" spans="1:16" ht="15" x14ac:dyDescent="0.25">
      <c r="A8" s="100"/>
      <c r="B8" s="46"/>
      <c r="C8" s="47"/>
      <c r="D8" s="80"/>
      <c r="E8" s="81"/>
      <c r="F8" s="83"/>
      <c r="G8" s="46"/>
      <c r="H8" s="47"/>
      <c r="I8" s="47"/>
      <c r="J8" s="47"/>
      <c r="K8" s="47"/>
      <c r="L8" s="80"/>
    </row>
    <row r="9" spans="1:16" ht="15" x14ac:dyDescent="0.25">
      <c r="A9" s="100">
        <v>4</v>
      </c>
      <c r="B9" s="46" t="s">
        <v>76</v>
      </c>
      <c r="C9" s="47" t="s">
        <v>77</v>
      </c>
      <c r="D9" s="80" t="s">
        <v>8</v>
      </c>
      <c r="E9" s="81">
        <v>4</v>
      </c>
      <c r="F9" s="83">
        <v>0</v>
      </c>
      <c r="G9" s="46">
        <v>4</v>
      </c>
      <c r="H9" s="47">
        <v>0</v>
      </c>
      <c r="I9" s="47">
        <v>0</v>
      </c>
      <c r="J9" s="47">
        <v>0</v>
      </c>
      <c r="K9" s="47" t="s">
        <v>100</v>
      </c>
      <c r="L9" s="80" t="s">
        <v>100</v>
      </c>
    </row>
    <row r="10" spans="1:16" ht="15" x14ac:dyDescent="0.25">
      <c r="A10" s="100"/>
      <c r="B10" s="46"/>
      <c r="C10" s="47"/>
      <c r="D10" s="80"/>
      <c r="E10" s="81"/>
      <c r="F10" s="83"/>
      <c r="G10" s="46"/>
      <c r="H10" s="47"/>
      <c r="I10" s="47"/>
      <c r="J10" s="47"/>
      <c r="K10" s="47"/>
      <c r="L10" s="80"/>
    </row>
    <row r="11" spans="1:16" ht="15" x14ac:dyDescent="0.25">
      <c r="A11" s="100">
        <v>5</v>
      </c>
      <c r="B11" s="46" t="s">
        <v>43</v>
      </c>
      <c r="C11" s="47" t="s">
        <v>44</v>
      </c>
      <c r="D11" s="80" t="s">
        <v>35</v>
      </c>
      <c r="E11" s="81">
        <v>5</v>
      </c>
      <c r="F11" s="83">
        <v>0</v>
      </c>
      <c r="G11" s="46">
        <v>5</v>
      </c>
      <c r="H11" s="47">
        <v>0</v>
      </c>
      <c r="I11" s="47">
        <v>0</v>
      </c>
      <c r="J11" s="47">
        <v>0</v>
      </c>
      <c r="K11" s="47" t="s">
        <v>100</v>
      </c>
      <c r="L11" s="80" t="s">
        <v>100</v>
      </c>
    </row>
    <row r="12" spans="1:16" ht="15" x14ac:dyDescent="0.25">
      <c r="A12" s="100"/>
      <c r="B12" s="46"/>
      <c r="C12" s="47"/>
      <c r="D12" s="80"/>
      <c r="E12" s="81"/>
      <c r="F12" s="83"/>
      <c r="G12" s="46"/>
      <c r="H12" s="47"/>
      <c r="I12" s="47"/>
      <c r="J12" s="47"/>
      <c r="K12" s="47"/>
      <c r="L12" s="80"/>
    </row>
    <row r="13" spans="1:16" ht="15" x14ac:dyDescent="0.25">
      <c r="A13" s="100">
        <v>6</v>
      </c>
      <c r="B13" s="46" t="s">
        <v>78</v>
      </c>
      <c r="C13" s="47" t="s">
        <v>46</v>
      </c>
      <c r="D13" s="80" t="s">
        <v>8</v>
      </c>
      <c r="E13" s="81">
        <v>6</v>
      </c>
      <c r="F13" s="83">
        <v>0</v>
      </c>
      <c r="G13" s="46">
        <v>6</v>
      </c>
      <c r="H13" s="47">
        <v>0</v>
      </c>
      <c r="I13" s="47">
        <v>0</v>
      </c>
      <c r="J13" s="47">
        <v>0</v>
      </c>
      <c r="K13" s="47" t="s">
        <v>100</v>
      </c>
      <c r="L13" s="80" t="s">
        <v>100</v>
      </c>
    </row>
    <row r="14" spans="1:16" ht="15" x14ac:dyDescent="0.25">
      <c r="A14" s="100"/>
      <c r="B14" s="46"/>
      <c r="C14" s="47"/>
      <c r="D14" s="80"/>
      <c r="E14" s="81"/>
      <c r="F14" s="83"/>
      <c r="G14" s="46"/>
      <c r="H14" s="47"/>
      <c r="I14" s="47"/>
      <c r="J14" s="47"/>
      <c r="K14" s="47"/>
      <c r="L14" s="80"/>
    </row>
    <row r="15" spans="1:16" ht="15" x14ac:dyDescent="0.25">
      <c r="A15" s="100">
        <v>7</v>
      </c>
      <c r="B15" s="46" t="s">
        <v>89</v>
      </c>
      <c r="C15" s="47" t="s">
        <v>87</v>
      </c>
      <c r="D15" s="80" t="s">
        <v>11</v>
      </c>
      <c r="E15" s="81">
        <v>7</v>
      </c>
      <c r="F15" s="83">
        <v>0</v>
      </c>
      <c r="G15" s="46">
        <v>7</v>
      </c>
      <c r="H15" s="47">
        <v>0</v>
      </c>
      <c r="I15" s="47">
        <v>0</v>
      </c>
      <c r="J15" s="47">
        <v>0</v>
      </c>
      <c r="K15" s="47" t="s">
        <v>100</v>
      </c>
      <c r="L15" s="80" t="s">
        <v>100</v>
      </c>
    </row>
    <row r="16" spans="1:16" ht="15" x14ac:dyDescent="0.25">
      <c r="A16" s="100"/>
      <c r="B16" s="46"/>
      <c r="C16" s="47"/>
      <c r="D16" s="80"/>
      <c r="E16" s="81"/>
      <c r="F16" s="83"/>
      <c r="G16" s="46"/>
      <c r="H16" s="47"/>
      <c r="I16" s="47"/>
      <c r="J16" s="47"/>
      <c r="K16" s="47"/>
      <c r="L16" s="80"/>
    </row>
    <row r="17" spans="1:12" ht="15" x14ac:dyDescent="0.25">
      <c r="A17" s="100">
        <v>8</v>
      </c>
      <c r="B17" s="46" t="s">
        <v>49</v>
      </c>
      <c r="C17" s="47" t="s">
        <v>50</v>
      </c>
      <c r="D17" s="80" t="s">
        <v>35</v>
      </c>
      <c r="E17" s="81">
        <v>8</v>
      </c>
      <c r="F17" s="83">
        <v>0</v>
      </c>
      <c r="G17" s="46">
        <v>8</v>
      </c>
      <c r="H17" s="47">
        <v>0</v>
      </c>
      <c r="I17" s="47">
        <v>0</v>
      </c>
      <c r="J17" s="47">
        <v>0</v>
      </c>
      <c r="K17" s="47" t="s">
        <v>100</v>
      </c>
      <c r="L17" s="80" t="s">
        <v>100</v>
      </c>
    </row>
    <row r="18" spans="1:12" ht="15" x14ac:dyDescent="0.25">
      <c r="A18" s="100"/>
      <c r="B18" s="46"/>
      <c r="C18" s="47"/>
      <c r="D18" s="80"/>
      <c r="E18" s="81"/>
      <c r="F18" s="83"/>
      <c r="G18" s="46"/>
      <c r="H18" s="47"/>
      <c r="I18" s="47"/>
      <c r="J18" s="47"/>
      <c r="K18" s="47"/>
      <c r="L18" s="80"/>
    </row>
    <row r="19" spans="1:12" ht="15" x14ac:dyDescent="0.25">
      <c r="A19" s="100">
        <v>9</v>
      </c>
      <c r="B19" s="46" t="s">
        <v>67</v>
      </c>
      <c r="C19" s="47" t="s">
        <v>59</v>
      </c>
      <c r="D19" s="80" t="s">
        <v>9</v>
      </c>
      <c r="E19" s="81">
        <v>9</v>
      </c>
      <c r="F19" s="83">
        <v>0</v>
      </c>
      <c r="G19" s="46">
        <v>9</v>
      </c>
      <c r="H19" s="47">
        <v>0</v>
      </c>
      <c r="I19" s="47">
        <v>0</v>
      </c>
      <c r="J19" s="47">
        <v>0</v>
      </c>
      <c r="K19" s="47" t="s">
        <v>100</v>
      </c>
      <c r="L19" s="80" t="s">
        <v>100</v>
      </c>
    </row>
    <row r="20" spans="1:12" ht="15" x14ac:dyDescent="0.25">
      <c r="A20" s="100"/>
      <c r="B20" s="46"/>
      <c r="C20" s="47"/>
      <c r="D20" s="80"/>
      <c r="E20" s="81"/>
      <c r="F20" s="83"/>
      <c r="G20" s="46"/>
      <c r="H20" s="47"/>
      <c r="I20" s="47"/>
      <c r="J20" s="47"/>
      <c r="K20" s="47"/>
      <c r="L20" s="80"/>
    </row>
    <row r="21" spans="1:12" ht="15" x14ac:dyDescent="0.25">
      <c r="A21" s="100">
        <v>10</v>
      </c>
      <c r="B21" s="46" t="s">
        <v>47</v>
      </c>
      <c r="C21" s="47" t="s">
        <v>48</v>
      </c>
      <c r="D21" s="80" t="s">
        <v>35</v>
      </c>
      <c r="E21" s="81">
        <v>10</v>
      </c>
      <c r="F21" s="83">
        <v>0</v>
      </c>
      <c r="G21" s="46">
        <v>10</v>
      </c>
      <c r="H21" s="47">
        <v>0</v>
      </c>
      <c r="I21" s="47">
        <v>0</v>
      </c>
      <c r="J21" s="47">
        <v>0</v>
      </c>
      <c r="K21" s="47" t="s">
        <v>100</v>
      </c>
      <c r="L21" s="80" t="s">
        <v>100</v>
      </c>
    </row>
    <row r="22" spans="1:12" ht="15" x14ac:dyDescent="0.25">
      <c r="A22" s="100"/>
      <c r="B22" s="46"/>
      <c r="C22" s="47"/>
      <c r="D22" s="80"/>
      <c r="E22" s="81"/>
      <c r="F22" s="83"/>
      <c r="G22" s="46"/>
      <c r="H22" s="47"/>
      <c r="I22" s="47"/>
      <c r="J22" s="47"/>
      <c r="K22" s="47"/>
      <c r="L22" s="80"/>
    </row>
    <row r="23" spans="1:12" ht="15" x14ac:dyDescent="0.25">
      <c r="A23" s="100">
        <v>11</v>
      </c>
      <c r="B23" s="46" t="s">
        <v>41</v>
      </c>
      <c r="C23" s="47" t="s">
        <v>42</v>
      </c>
      <c r="D23" s="80" t="s">
        <v>35</v>
      </c>
      <c r="E23" s="81">
        <v>11</v>
      </c>
      <c r="F23" s="83">
        <v>0</v>
      </c>
      <c r="G23" s="46">
        <v>11</v>
      </c>
      <c r="H23" s="47">
        <v>0</v>
      </c>
      <c r="I23" s="47">
        <v>0</v>
      </c>
      <c r="J23" s="47">
        <v>0</v>
      </c>
      <c r="K23" s="47" t="s">
        <v>100</v>
      </c>
      <c r="L23" s="80" t="s">
        <v>100</v>
      </c>
    </row>
    <row r="24" spans="1:12" ht="15" x14ac:dyDescent="0.25">
      <c r="A24" s="100"/>
      <c r="B24" s="46"/>
      <c r="C24" s="47"/>
      <c r="D24" s="80"/>
      <c r="E24" s="81"/>
      <c r="F24" s="83"/>
      <c r="G24" s="46"/>
      <c r="H24" s="47"/>
      <c r="I24" s="47"/>
      <c r="J24" s="47"/>
      <c r="K24" s="47"/>
      <c r="L24" s="80"/>
    </row>
    <row r="25" spans="1:12" ht="15" x14ac:dyDescent="0.25">
      <c r="A25" s="100">
        <v>12</v>
      </c>
      <c r="B25" s="46" t="s">
        <v>55</v>
      </c>
      <c r="C25" s="47" t="s">
        <v>50</v>
      </c>
      <c r="D25" s="80" t="s">
        <v>35</v>
      </c>
      <c r="E25" s="81">
        <v>12</v>
      </c>
      <c r="F25" s="83">
        <v>0</v>
      </c>
      <c r="G25" s="46">
        <v>12</v>
      </c>
      <c r="H25" s="47">
        <v>0</v>
      </c>
      <c r="I25" s="47">
        <v>0</v>
      </c>
      <c r="J25" s="47">
        <v>0</v>
      </c>
      <c r="K25" s="47" t="s">
        <v>100</v>
      </c>
      <c r="L25" s="80" t="s">
        <v>100</v>
      </c>
    </row>
    <row r="26" spans="1:12" ht="15" x14ac:dyDescent="0.25">
      <c r="A26" s="100"/>
      <c r="B26" s="46"/>
      <c r="C26" s="47"/>
      <c r="D26" s="80"/>
      <c r="E26" s="81"/>
      <c r="F26" s="83"/>
      <c r="G26" s="46"/>
      <c r="H26" s="47"/>
      <c r="I26" s="47"/>
      <c r="J26" s="47"/>
      <c r="K26" s="47"/>
      <c r="L26" s="80"/>
    </row>
    <row r="27" spans="1:12" ht="15" x14ac:dyDescent="0.25">
      <c r="A27" s="100">
        <v>13</v>
      </c>
      <c r="B27" s="46" t="s">
        <v>80</v>
      </c>
      <c r="C27" s="47" t="s">
        <v>81</v>
      </c>
      <c r="D27" s="80" t="s">
        <v>33</v>
      </c>
      <c r="E27" s="81">
        <v>13</v>
      </c>
      <c r="F27" s="83">
        <v>0</v>
      </c>
      <c r="G27" s="46">
        <v>13</v>
      </c>
      <c r="H27" s="47">
        <v>0</v>
      </c>
      <c r="I27" s="47">
        <v>0</v>
      </c>
      <c r="J27" s="47">
        <v>0</v>
      </c>
      <c r="K27" s="47" t="s">
        <v>100</v>
      </c>
      <c r="L27" s="80" t="s">
        <v>100</v>
      </c>
    </row>
    <row r="28" spans="1:12" ht="15" x14ac:dyDescent="0.25">
      <c r="A28" s="100"/>
      <c r="B28" s="46"/>
      <c r="C28" s="47"/>
      <c r="D28" s="80"/>
      <c r="E28" s="81"/>
      <c r="F28" s="83"/>
      <c r="G28" s="46"/>
      <c r="H28" s="47"/>
      <c r="I28" s="47"/>
      <c r="J28" s="47"/>
      <c r="K28" s="47"/>
      <c r="L28" s="80"/>
    </row>
    <row r="29" spans="1:12" ht="15" x14ac:dyDescent="0.25">
      <c r="A29" s="100">
        <v>14</v>
      </c>
      <c r="B29" s="46" t="s">
        <v>45</v>
      </c>
      <c r="C29" s="47" t="s">
        <v>46</v>
      </c>
      <c r="D29" s="80" t="s">
        <v>35</v>
      </c>
      <c r="E29" s="81">
        <v>29</v>
      </c>
      <c r="F29" s="83">
        <v>0</v>
      </c>
      <c r="G29" s="46">
        <v>29</v>
      </c>
      <c r="H29" s="47">
        <v>0</v>
      </c>
      <c r="I29" s="47">
        <v>0</v>
      </c>
      <c r="J29" s="47">
        <v>0</v>
      </c>
      <c r="K29" s="47" t="s">
        <v>100</v>
      </c>
      <c r="L29" s="80" t="s">
        <v>100</v>
      </c>
    </row>
    <row r="30" spans="1:12" ht="15" x14ac:dyDescent="0.25">
      <c r="A30" s="100"/>
      <c r="B30" s="46"/>
      <c r="C30" s="47"/>
      <c r="D30" s="80"/>
      <c r="E30" s="81"/>
      <c r="F30" s="83"/>
      <c r="G30" s="46"/>
      <c r="H30" s="47"/>
      <c r="I30" s="47"/>
      <c r="J30" s="47"/>
      <c r="K30" s="47"/>
      <c r="L30" s="80"/>
    </row>
    <row r="31" spans="1:12" ht="15" x14ac:dyDescent="0.25">
      <c r="A31" s="100">
        <v>14</v>
      </c>
      <c r="B31" s="46" t="s">
        <v>51</v>
      </c>
      <c r="C31" s="47" t="s">
        <v>52</v>
      </c>
      <c r="D31" s="80" t="s">
        <v>35</v>
      </c>
      <c r="E31" s="81">
        <v>29</v>
      </c>
      <c r="F31" s="83">
        <v>0</v>
      </c>
      <c r="G31" s="46">
        <v>29</v>
      </c>
      <c r="H31" s="47">
        <v>0</v>
      </c>
      <c r="I31" s="47">
        <v>0</v>
      </c>
      <c r="J31" s="47">
        <v>0</v>
      </c>
      <c r="K31" s="47" t="s">
        <v>100</v>
      </c>
      <c r="L31" s="80" t="s">
        <v>100</v>
      </c>
    </row>
    <row r="32" spans="1:12" ht="15" x14ac:dyDescent="0.25">
      <c r="A32" s="100"/>
      <c r="B32" s="46"/>
      <c r="C32" s="47"/>
      <c r="D32" s="80"/>
      <c r="E32" s="81"/>
      <c r="F32" s="83"/>
      <c r="G32" s="46"/>
      <c r="H32" s="47"/>
      <c r="I32" s="47"/>
      <c r="J32" s="47"/>
      <c r="K32" s="47"/>
      <c r="L32" s="80"/>
    </row>
    <row r="33" spans="1:12" ht="15" x14ac:dyDescent="0.25">
      <c r="A33" s="100">
        <v>14</v>
      </c>
      <c r="B33" s="46" t="s">
        <v>53</v>
      </c>
      <c r="C33" s="47" t="s">
        <v>54</v>
      </c>
      <c r="D33" s="80" t="s">
        <v>35</v>
      </c>
      <c r="E33" s="81">
        <v>29</v>
      </c>
      <c r="F33" s="83">
        <v>0</v>
      </c>
      <c r="G33" s="46">
        <v>29</v>
      </c>
      <c r="H33" s="47">
        <v>0</v>
      </c>
      <c r="I33" s="47">
        <v>0</v>
      </c>
      <c r="J33" s="47">
        <v>0</v>
      </c>
      <c r="K33" s="47" t="s">
        <v>100</v>
      </c>
      <c r="L33" s="80" t="s">
        <v>100</v>
      </c>
    </row>
    <row r="34" spans="1:12" ht="15" x14ac:dyDescent="0.25">
      <c r="A34" s="100"/>
      <c r="B34" s="46"/>
      <c r="C34" s="47"/>
      <c r="D34" s="80"/>
      <c r="E34" s="81"/>
      <c r="F34" s="83"/>
      <c r="G34" s="46"/>
      <c r="H34" s="47"/>
      <c r="I34" s="47"/>
      <c r="J34" s="47"/>
      <c r="K34" s="47"/>
      <c r="L34" s="80"/>
    </row>
    <row r="35" spans="1:12" ht="15" x14ac:dyDescent="0.25">
      <c r="A35" s="100">
        <v>14</v>
      </c>
      <c r="B35" s="46" t="s">
        <v>56</v>
      </c>
      <c r="C35" s="47" t="s">
        <v>57</v>
      </c>
      <c r="D35" s="80" t="s">
        <v>7</v>
      </c>
      <c r="E35" s="81">
        <v>29</v>
      </c>
      <c r="F35" s="83">
        <v>0</v>
      </c>
      <c r="G35" s="46">
        <v>29</v>
      </c>
      <c r="H35" s="47">
        <v>0</v>
      </c>
      <c r="I35" s="47">
        <v>0</v>
      </c>
      <c r="J35" s="47">
        <v>0</v>
      </c>
      <c r="K35" s="47" t="s">
        <v>100</v>
      </c>
      <c r="L35" s="80" t="s">
        <v>100</v>
      </c>
    </row>
    <row r="36" spans="1:12" ht="15" x14ac:dyDescent="0.25">
      <c r="A36" s="100"/>
      <c r="B36" s="46"/>
      <c r="C36" s="47"/>
      <c r="D36" s="80"/>
      <c r="E36" s="81"/>
      <c r="F36" s="83"/>
      <c r="G36" s="46"/>
      <c r="H36" s="47"/>
      <c r="I36" s="47"/>
      <c r="J36" s="47"/>
      <c r="K36" s="47"/>
      <c r="L36" s="80"/>
    </row>
    <row r="37" spans="1:12" ht="15" x14ac:dyDescent="0.25">
      <c r="A37" s="100">
        <v>14</v>
      </c>
      <c r="B37" s="46" t="s">
        <v>58</v>
      </c>
      <c r="C37" s="47" t="s">
        <v>59</v>
      </c>
      <c r="D37" s="80" t="s">
        <v>7</v>
      </c>
      <c r="E37" s="81">
        <v>29</v>
      </c>
      <c r="F37" s="83">
        <v>0</v>
      </c>
      <c r="G37" s="46">
        <v>29</v>
      </c>
      <c r="H37" s="47">
        <v>0</v>
      </c>
      <c r="I37" s="47">
        <v>0</v>
      </c>
      <c r="J37" s="47">
        <v>0</v>
      </c>
      <c r="K37" s="47" t="s">
        <v>100</v>
      </c>
      <c r="L37" s="80" t="s">
        <v>100</v>
      </c>
    </row>
    <row r="38" spans="1:12" ht="15" x14ac:dyDescent="0.25">
      <c r="A38" s="100"/>
      <c r="B38" s="46"/>
      <c r="C38" s="47"/>
      <c r="D38" s="80"/>
      <c r="E38" s="81"/>
      <c r="F38" s="83"/>
      <c r="G38" s="46"/>
      <c r="H38" s="47"/>
      <c r="I38" s="47"/>
      <c r="J38" s="47"/>
      <c r="K38" s="47"/>
      <c r="L38" s="80"/>
    </row>
    <row r="39" spans="1:12" ht="15" x14ac:dyDescent="0.25">
      <c r="A39" s="100">
        <v>14</v>
      </c>
      <c r="B39" s="46" t="s">
        <v>60</v>
      </c>
      <c r="C39" s="47" t="s">
        <v>61</v>
      </c>
      <c r="D39" s="80" t="s">
        <v>7</v>
      </c>
      <c r="E39" s="81">
        <v>29</v>
      </c>
      <c r="F39" s="83">
        <v>0</v>
      </c>
      <c r="G39" s="46">
        <v>29</v>
      </c>
      <c r="H39" s="47">
        <v>0</v>
      </c>
      <c r="I39" s="47">
        <v>0</v>
      </c>
      <c r="J39" s="47">
        <v>0</v>
      </c>
      <c r="K39" s="47" t="s">
        <v>100</v>
      </c>
      <c r="L39" s="80" t="s">
        <v>100</v>
      </c>
    </row>
    <row r="40" spans="1:12" ht="15" x14ac:dyDescent="0.25">
      <c r="A40" s="100"/>
      <c r="B40" s="46"/>
      <c r="C40" s="47"/>
      <c r="D40" s="80"/>
      <c r="E40" s="81"/>
      <c r="F40" s="83"/>
      <c r="G40" s="46"/>
      <c r="H40" s="47"/>
      <c r="I40" s="47"/>
      <c r="J40" s="47"/>
      <c r="K40" s="47"/>
      <c r="L40" s="80"/>
    </row>
    <row r="41" spans="1:12" ht="15" x14ac:dyDescent="0.25">
      <c r="A41" s="100">
        <v>14</v>
      </c>
      <c r="B41" s="46" t="s">
        <v>62</v>
      </c>
      <c r="C41" s="47" t="s">
        <v>44</v>
      </c>
      <c r="D41" s="80" t="s">
        <v>7</v>
      </c>
      <c r="E41" s="81">
        <v>29</v>
      </c>
      <c r="F41" s="83">
        <v>0</v>
      </c>
      <c r="G41" s="46">
        <v>29</v>
      </c>
      <c r="H41" s="47">
        <v>0</v>
      </c>
      <c r="I41" s="47">
        <v>0</v>
      </c>
      <c r="J41" s="47">
        <v>0</v>
      </c>
      <c r="K41" s="47" t="s">
        <v>100</v>
      </c>
      <c r="L41" s="80" t="s">
        <v>100</v>
      </c>
    </row>
    <row r="42" spans="1:12" ht="15" x14ac:dyDescent="0.25">
      <c r="A42" s="100"/>
      <c r="B42" s="46"/>
      <c r="C42" s="47"/>
      <c r="D42" s="80"/>
      <c r="E42" s="81"/>
      <c r="F42" s="83"/>
      <c r="G42" s="46"/>
      <c r="H42" s="47"/>
      <c r="I42" s="47"/>
      <c r="J42" s="47"/>
      <c r="K42" s="47"/>
      <c r="L42" s="80"/>
    </row>
    <row r="43" spans="1:12" ht="15" x14ac:dyDescent="0.25">
      <c r="A43" s="100">
        <v>14</v>
      </c>
      <c r="B43" s="46" t="s">
        <v>63</v>
      </c>
      <c r="C43" s="47" t="s">
        <v>59</v>
      </c>
      <c r="D43" s="80" t="s">
        <v>7</v>
      </c>
      <c r="E43" s="81">
        <v>29</v>
      </c>
      <c r="F43" s="83">
        <v>0</v>
      </c>
      <c r="G43" s="46">
        <v>29</v>
      </c>
      <c r="H43" s="47">
        <v>0</v>
      </c>
      <c r="I43" s="47">
        <v>0</v>
      </c>
      <c r="J43" s="47">
        <v>0</v>
      </c>
      <c r="K43" s="47" t="s">
        <v>100</v>
      </c>
      <c r="L43" s="80" t="s">
        <v>100</v>
      </c>
    </row>
    <row r="44" spans="1:12" ht="15" x14ac:dyDescent="0.25">
      <c r="A44" s="100"/>
      <c r="B44" s="46"/>
      <c r="C44" s="47"/>
      <c r="D44" s="80"/>
      <c r="E44" s="81"/>
      <c r="F44" s="83"/>
      <c r="G44" s="46"/>
      <c r="H44" s="47"/>
      <c r="I44" s="47"/>
      <c r="J44" s="47"/>
      <c r="K44" s="47"/>
      <c r="L44" s="80"/>
    </row>
    <row r="45" spans="1:12" ht="15" x14ac:dyDescent="0.25">
      <c r="A45" s="100">
        <v>14</v>
      </c>
      <c r="B45" s="46" t="s">
        <v>64</v>
      </c>
      <c r="C45" s="47" t="s">
        <v>65</v>
      </c>
      <c r="D45" s="80" t="s">
        <v>10</v>
      </c>
      <c r="E45" s="81">
        <v>29</v>
      </c>
      <c r="F45" s="83">
        <v>0</v>
      </c>
      <c r="G45" s="46">
        <v>29</v>
      </c>
      <c r="H45" s="47">
        <v>0</v>
      </c>
      <c r="I45" s="47">
        <v>0</v>
      </c>
      <c r="J45" s="47">
        <v>0</v>
      </c>
      <c r="K45" s="47" t="s">
        <v>100</v>
      </c>
      <c r="L45" s="80" t="s">
        <v>100</v>
      </c>
    </row>
    <row r="46" spans="1:12" ht="15" x14ac:dyDescent="0.25">
      <c r="A46" s="100"/>
      <c r="B46" s="46"/>
      <c r="C46" s="47"/>
      <c r="D46" s="80"/>
      <c r="E46" s="81"/>
      <c r="F46" s="83"/>
      <c r="G46" s="46"/>
      <c r="H46" s="47"/>
      <c r="I46" s="47"/>
      <c r="J46" s="47"/>
      <c r="K46" s="47"/>
      <c r="L46" s="80"/>
    </row>
    <row r="47" spans="1:12" ht="15" x14ac:dyDescent="0.25">
      <c r="A47" s="100">
        <v>14</v>
      </c>
      <c r="B47" s="46" t="s">
        <v>66</v>
      </c>
      <c r="C47" s="47" t="s">
        <v>65</v>
      </c>
      <c r="D47" s="80" t="s">
        <v>10</v>
      </c>
      <c r="E47" s="81">
        <v>29</v>
      </c>
      <c r="F47" s="83">
        <v>0</v>
      </c>
      <c r="G47" s="46">
        <v>29</v>
      </c>
      <c r="H47" s="47">
        <v>0</v>
      </c>
      <c r="I47" s="47">
        <v>0</v>
      </c>
      <c r="J47" s="47">
        <v>0</v>
      </c>
      <c r="K47" s="47" t="s">
        <v>100</v>
      </c>
      <c r="L47" s="80" t="s">
        <v>100</v>
      </c>
    </row>
    <row r="48" spans="1:12" ht="15" x14ac:dyDescent="0.25">
      <c r="A48" s="100"/>
      <c r="B48" s="46"/>
      <c r="C48" s="47"/>
      <c r="D48" s="80"/>
      <c r="E48" s="81"/>
      <c r="F48" s="83"/>
      <c r="G48" s="46"/>
      <c r="H48" s="47"/>
      <c r="I48" s="47"/>
      <c r="J48" s="47"/>
      <c r="K48" s="47"/>
      <c r="L48" s="80"/>
    </row>
    <row r="49" spans="1:12" ht="15" x14ac:dyDescent="0.25">
      <c r="A49" s="100">
        <v>14</v>
      </c>
      <c r="B49" s="46" t="s">
        <v>68</v>
      </c>
      <c r="C49" s="47" t="s">
        <v>69</v>
      </c>
      <c r="D49" s="80" t="s">
        <v>8</v>
      </c>
      <c r="E49" s="81">
        <v>29</v>
      </c>
      <c r="F49" s="83">
        <v>0</v>
      </c>
      <c r="G49" s="46">
        <v>29</v>
      </c>
      <c r="H49" s="47">
        <v>0</v>
      </c>
      <c r="I49" s="47">
        <v>0</v>
      </c>
      <c r="J49" s="47">
        <v>0</v>
      </c>
      <c r="K49" s="47" t="s">
        <v>100</v>
      </c>
      <c r="L49" s="80" t="s">
        <v>100</v>
      </c>
    </row>
    <row r="50" spans="1:12" ht="15" x14ac:dyDescent="0.25">
      <c r="A50" s="100"/>
      <c r="B50" s="46"/>
      <c r="C50" s="47"/>
      <c r="D50" s="80"/>
      <c r="E50" s="81"/>
      <c r="F50" s="83"/>
      <c r="G50" s="46"/>
      <c r="H50" s="47"/>
      <c r="I50" s="47"/>
      <c r="J50" s="47"/>
      <c r="K50" s="47"/>
      <c r="L50" s="80"/>
    </row>
    <row r="51" spans="1:12" ht="15" x14ac:dyDescent="0.25">
      <c r="A51" s="100">
        <v>14</v>
      </c>
      <c r="B51" s="46" t="s">
        <v>71</v>
      </c>
      <c r="C51" s="47" t="s">
        <v>72</v>
      </c>
      <c r="D51" s="80" t="s">
        <v>8</v>
      </c>
      <c r="E51" s="81">
        <v>29</v>
      </c>
      <c r="F51" s="83">
        <v>0</v>
      </c>
      <c r="G51" s="46">
        <v>29</v>
      </c>
      <c r="H51" s="47">
        <v>0</v>
      </c>
      <c r="I51" s="47">
        <v>0</v>
      </c>
      <c r="J51" s="47">
        <v>0</v>
      </c>
      <c r="K51" s="47" t="s">
        <v>100</v>
      </c>
      <c r="L51" s="80" t="s">
        <v>100</v>
      </c>
    </row>
    <row r="52" spans="1:12" ht="15" x14ac:dyDescent="0.25">
      <c r="A52" s="100"/>
      <c r="B52" s="46"/>
      <c r="C52" s="47"/>
      <c r="D52" s="80"/>
      <c r="E52" s="81"/>
      <c r="F52" s="83"/>
      <c r="G52" s="46"/>
      <c r="H52" s="47"/>
      <c r="I52" s="47"/>
      <c r="J52" s="47"/>
      <c r="K52" s="47"/>
      <c r="L52" s="80"/>
    </row>
    <row r="53" spans="1:12" ht="15" x14ac:dyDescent="0.25">
      <c r="A53" s="100">
        <v>14</v>
      </c>
      <c r="B53" s="46" t="s">
        <v>73</v>
      </c>
      <c r="C53" s="47" t="s">
        <v>44</v>
      </c>
      <c r="D53" s="80" t="s">
        <v>8</v>
      </c>
      <c r="E53" s="81">
        <v>29</v>
      </c>
      <c r="F53" s="83">
        <v>0</v>
      </c>
      <c r="G53" s="46">
        <v>29</v>
      </c>
      <c r="H53" s="47">
        <v>0</v>
      </c>
      <c r="I53" s="47">
        <v>0</v>
      </c>
      <c r="J53" s="47">
        <v>0</v>
      </c>
      <c r="K53" s="47" t="s">
        <v>100</v>
      </c>
      <c r="L53" s="80" t="s">
        <v>100</v>
      </c>
    </row>
    <row r="54" spans="1:12" ht="15" x14ac:dyDescent="0.25">
      <c r="A54" s="100"/>
      <c r="B54" s="46"/>
      <c r="C54" s="47"/>
      <c r="D54" s="80"/>
      <c r="E54" s="81"/>
      <c r="F54" s="83"/>
      <c r="G54" s="46"/>
      <c r="H54" s="47"/>
      <c r="I54" s="47"/>
      <c r="J54" s="47"/>
      <c r="K54" s="47"/>
      <c r="L54" s="80"/>
    </row>
    <row r="55" spans="1:12" ht="15" x14ac:dyDescent="0.25">
      <c r="A55" s="100">
        <v>14</v>
      </c>
      <c r="B55" s="46" t="s">
        <v>82</v>
      </c>
      <c r="C55" s="47" t="s">
        <v>83</v>
      </c>
      <c r="D55" s="80" t="s">
        <v>33</v>
      </c>
      <c r="E55" s="81">
        <v>29</v>
      </c>
      <c r="F55" s="83">
        <v>0</v>
      </c>
      <c r="G55" s="46">
        <v>29</v>
      </c>
      <c r="H55" s="47">
        <v>0</v>
      </c>
      <c r="I55" s="47">
        <v>0</v>
      </c>
      <c r="J55" s="47">
        <v>0</v>
      </c>
      <c r="K55" s="47" t="s">
        <v>100</v>
      </c>
      <c r="L55" s="80" t="s">
        <v>100</v>
      </c>
    </row>
    <row r="56" spans="1:12" ht="15" x14ac:dyDescent="0.25">
      <c r="A56" s="100"/>
      <c r="B56" s="46"/>
      <c r="C56" s="47"/>
      <c r="D56" s="80"/>
      <c r="E56" s="81"/>
      <c r="F56" s="83"/>
      <c r="G56" s="46"/>
      <c r="H56" s="47"/>
      <c r="I56" s="47"/>
      <c r="J56" s="47"/>
      <c r="K56" s="47"/>
      <c r="L56" s="80"/>
    </row>
    <row r="57" spans="1:12" ht="15" x14ac:dyDescent="0.25">
      <c r="A57" s="100">
        <v>14</v>
      </c>
      <c r="B57" s="46" t="s">
        <v>84</v>
      </c>
      <c r="C57" s="47" t="s">
        <v>85</v>
      </c>
      <c r="D57" s="80" t="s">
        <v>33</v>
      </c>
      <c r="E57" s="81">
        <v>29</v>
      </c>
      <c r="F57" s="83">
        <v>0</v>
      </c>
      <c r="G57" s="46">
        <v>29</v>
      </c>
      <c r="H57" s="47">
        <v>0</v>
      </c>
      <c r="I57" s="47">
        <v>0</v>
      </c>
      <c r="J57" s="47">
        <v>0</v>
      </c>
      <c r="K57" s="47" t="s">
        <v>100</v>
      </c>
      <c r="L57" s="80" t="s">
        <v>100</v>
      </c>
    </row>
    <row r="58" spans="1:12" ht="15" x14ac:dyDescent="0.25">
      <c r="A58" s="100"/>
      <c r="B58" s="46"/>
      <c r="C58" s="47"/>
      <c r="D58" s="80"/>
      <c r="E58" s="81"/>
      <c r="F58" s="83"/>
      <c r="G58" s="46"/>
      <c r="H58" s="47"/>
      <c r="I58" s="47"/>
      <c r="J58" s="47"/>
      <c r="K58" s="47"/>
      <c r="L58" s="80"/>
    </row>
    <row r="59" spans="1:12" ht="15" x14ac:dyDescent="0.25">
      <c r="A59" s="100">
        <v>14</v>
      </c>
      <c r="B59" s="46" t="s">
        <v>86</v>
      </c>
      <c r="C59" s="47" t="s">
        <v>87</v>
      </c>
      <c r="D59" s="80" t="s">
        <v>88</v>
      </c>
      <c r="E59" s="81">
        <v>29</v>
      </c>
      <c r="F59" s="83">
        <v>0</v>
      </c>
      <c r="G59" s="46">
        <v>29</v>
      </c>
      <c r="H59" s="47">
        <v>0</v>
      </c>
      <c r="I59" s="47">
        <v>0</v>
      </c>
      <c r="J59" s="47">
        <v>0</v>
      </c>
      <c r="K59" s="47" t="s">
        <v>100</v>
      </c>
      <c r="L59" s="80" t="s">
        <v>100</v>
      </c>
    </row>
    <row r="60" spans="1:12" ht="15" x14ac:dyDescent="0.25">
      <c r="A60" s="100"/>
      <c r="B60" s="46"/>
      <c r="C60" s="47"/>
      <c r="D60" s="80"/>
      <c r="E60" s="81"/>
      <c r="F60" s="83"/>
      <c r="G60" s="46"/>
      <c r="H60" s="47"/>
      <c r="I60" s="47"/>
      <c r="J60" s="47"/>
      <c r="K60" s="47"/>
      <c r="L60" s="80"/>
    </row>
    <row r="61" spans="1:12" ht="15" x14ac:dyDescent="0.25">
      <c r="A61" s="100" t="s">
        <v>100</v>
      </c>
      <c r="B61" s="46" t="s">
        <v>100</v>
      </c>
      <c r="C61" s="47" t="s">
        <v>100</v>
      </c>
      <c r="D61" s="80" t="s">
        <v>100</v>
      </c>
      <c r="E61" s="81" t="s">
        <v>100</v>
      </c>
      <c r="F61" s="83" t="s">
        <v>100</v>
      </c>
      <c r="G61" s="46" t="s">
        <v>100</v>
      </c>
      <c r="H61" s="47" t="s">
        <v>100</v>
      </c>
      <c r="I61" s="47" t="s">
        <v>100</v>
      </c>
      <c r="J61" s="47" t="s">
        <v>100</v>
      </c>
      <c r="K61" s="47" t="s">
        <v>100</v>
      </c>
      <c r="L61" s="80" t="s">
        <v>100</v>
      </c>
    </row>
    <row r="62" spans="1:12" ht="15" x14ac:dyDescent="0.25">
      <c r="A62" s="100"/>
      <c r="B62" s="46"/>
      <c r="C62" s="47"/>
      <c r="D62" s="80"/>
      <c r="E62" s="81"/>
      <c r="F62" s="83"/>
      <c r="G62" s="46"/>
      <c r="H62" s="47"/>
      <c r="I62" s="47"/>
      <c r="J62" s="47"/>
      <c r="K62" s="47"/>
      <c r="L62" s="80"/>
    </row>
    <row r="63" spans="1:12" ht="15" x14ac:dyDescent="0.25">
      <c r="A63" s="100" t="s">
        <v>100</v>
      </c>
      <c r="B63" s="46" t="s">
        <v>100</v>
      </c>
      <c r="C63" s="47" t="s">
        <v>100</v>
      </c>
      <c r="D63" s="80" t="s">
        <v>100</v>
      </c>
      <c r="E63" s="81" t="s">
        <v>100</v>
      </c>
      <c r="F63" s="83" t="s">
        <v>100</v>
      </c>
      <c r="G63" s="46" t="s">
        <v>100</v>
      </c>
      <c r="H63" s="47" t="s">
        <v>100</v>
      </c>
      <c r="I63" s="47" t="s">
        <v>100</v>
      </c>
      <c r="J63" s="47" t="s">
        <v>100</v>
      </c>
      <c r="K63" s="47" t="s">
        <v>100</v>
      </c>
      <c r="L63" s="80" t="s">
        <v>100</v>
      </c>
    </row>
    <row r="64" spans="1:12" ht="15" x14ac:dyDescent="0.25">
      <c r="A64" s="100"/>
      <c r="B64" s="46"/>
      <c r="C64" s="47"/>
      <c r="D64" s="80"/>
      <c r="E64" s="81"/>
      <c r="F64" s="83"/>
      <c r="G64" s="46"/>
      <c r="H64" s="47"/>
      <c r="I64" s="47"/>
      <c r="J64" s="47"/>
      <c r="K64" s="47"/>
      <c r="L64" s="80"/>
    </row>
    <row r="65" spans="1:12" ht="15" x14ac:dyDescent="0.25">
      <c r="A65" s="100" t="s">
        <v>100</v>
      </c>
      <c r="B65" s="46" t="s">
        <v>100</v>
      </c>
      <c r="C65" s="47" t="s">
        <v>100</v>
      </c>
      <c r="D65" s="80" t="s">
        <v>100</v>
      </c>
      <c r="E65" s="81" t="s">
        <v>100</v>
      </c>
      <c r="F65" s="83" t="s">
        <v>100</v>
      </c>
      <c r="G65" s="46" t="s">
        <v>100</v>
      </c>
      <c r="H65" s="47" t="s">
        <v>100</v>
      </c>
      <c r="I65" s="47" t="s">
        <v>100</v>
      </c>
      <c r="J65" s="47" t="s">
        <v>100</v>
      </c>
      <c r="K65" s="47" t="s">
        <v>100</v>
      </c>
      <c r="L65" s="80" t="s">
        <v>100</v>
      </c>
    </row>
    <row r="66" spans="1:12" ht="15" x14ac:dyDescent="0.25">
      <c r="A66" s="100"/>
      <c r="B66" s="46"/>
      <c r="C66" s="47"/>
      <c r="D66" s="80"/>
      <c r="E66" s="81"/>
      <c r="F66" s="83"/>
      <c r="G66" s="46"/>
      <c r="H66" s="47"/>
      <c r="I66" s="47"/>
      <c r="J66" s="47"/>
      <c r="K66" s="47"/>
      <c r="L66" s="80"/>
    </row>
    <row r="67" spans="1:12" ht="15" x14ac:dyDescent="0.25">
      <c r="A67" s="100" t="s">
        <v>100</v>
      </c>
      <c r="B67" s="46" t="s">
        <v>100</v>
      </c>
      <c r="C67" s="47" t="s">
        <v>100</v>
      </c>
      <c r="D67" s="80" t="s">
        <v>100</v>
      </c>
      <c r="E67" s="81" t="s">
        <v>100</v>
      </c>
      <c r="F67" s="83" t="s">
        <v>100</v>
      </c>
      <c r="G67" s="46" t="s">
        <v>100</v>
      </c>
      <c r="H67" s="47" t="s">
        <v>100</v>
      </c>
      <c r="I67" s="47" t="s">
        <v>100</v>
      </c>
      <c r="J67" s="47" t="s">
        <v>100</v>
      </c>
      <c r="K67" s="47" t="s">
        <v>100</v>
      </c>
      <c r="L67" s="80" t="s">
        <v>100</v>
      </c>
    </row>
    <row r="68" spans="1:12" ht="15" x14ac:dyDescent="0.25">
      <c r="A68" s="100"/>
      <c r="B68" s="46"/>
      <c r="C68" s="47"/>
      <c r="D68" s="80"/>
      <c r="E68" s="81"/>
      <c r="F68" s="83"/>
      <c r="G68" s="46"/>
      <c r="H68" s="47"/>
      <c r="I68" s="47"/>
      <c r="J68" s="47"/>
      <c r="K68" s="47"/>
      <c r="L68" s="80"/>
    </row>
    <row r="69" spans="1:12" ht="15" x14ac:dyDescent="0.25">
      <c r="A69" s="100" t="s">
        <v>100</v>
      </c>
      <c r="B69" s="46" t="s">
        <v>100</v>
      </c>
      <c r="C69" s="47" t="s">
        <v>100</v>
      </c>
      <c r="D69" s="80" t="s">
        <v>100</v>
      </c>
      <c r="E69" s="81" t="s">
        <v>100</v>
      </c>
      <c r="F69" s="83" t="s">
        <v>100</v>
      </c>
      <c r="G69" s="46" t="s">
        <v>100</v>
      </c>
      <c r="H69" s="47" t="s">
        <v>100</v>
      </c>
      <c r="I69" s="47" t="s">
        <v>100</v>
      </c>
      <c r="J69" s="47" t="s">
        <v>100</v>
      </c>
      <c r="K69" s="47" t="s">
        <v>100</v>
      </c>
      <c r="L69" s="80" t="s">
        <v>100</v>
      </c>
    </row>
    <row r="70" spans="1:12" ht="15" x14ac:dyDescent="0.25">
      <c r="A70" s="100"/>
      <c r="B70" s="46"/>
      <c r="C70" s="47"/>
      <c r="D70" s="80"/>
      <c r="E70" s="81"/>
      <c r="F70" s="83"/>
      <c r="G70" s="46"/>
      <c r="H70" s="47"/>
      <c r="I70" s="47"/>
      <c r="J70" s="47"/>
      <c r="K70" s="47"/>
      <c r="L70" s="80"/>
    </row>
    <row r="71" spans="1:12" ht="15" x14ac:dyDescent="0.25">
      <c r="A71" s="100" t="s">
        <v>100</v>
      </c>
      <c r="B71" s="46" t="s">
        <v>100</v>
      </c>
      <c r="C71" s="47" t="s">
        <v>100</v>
      </c>
      <c r="D71" s="80" t="s">
        <v>100</v>
      </c>
      <c r="E71" s="81" t="s">
        <v>100</v>
      </c>
      <c r="F71" s="83" t="s">
        <v>100</v>
      </c>
      <c r="G71" s="46" t="s">
        <v>100</v>
      </c>
      <c r="H71" s="47" t="s">
        <v>100</v>
      </c>
      <c r="I71" s="47" t="s">
        <v>100</v>
      </c>
      <c r="J71" s="47" t="s">
        <v>100</v>
      </c>
      <c r="K71" s="47" t="s">
        <v>100</v>
      </c>
      <c r="L71" s="80" t="s">
        <v>100</v>
      </c>
    </row>
    <row r="72" spans="1:12" ht="15" x14ac:dyDescent="0.25">
      <c r="A72" s="100"/>
      <c r="B72" s="46"/>
      <c r="C72" s="47"/>
      <c r="D72" s="80"/>
      <c r="E72" s="81"/>
      <c r="F72" s="83"/>
      <c r="G72" s="46"/>
      <c r="H72" s="47"/>
      <c r="I72" s="47"/>
      <c r="J72" s="47"/>
      <c r="K72" s="47"/>
      <c r="L72" s="80"/>
    </row>
    <row r="73" spans="1:12" ht="15" x14ac:dyDescent="0.25">
      <c r="A73" s="100" t="s">
        <v>100</v>
      </c>
      <c r="B73" s="46" t="s">
        <v>100</v>
      </c>
      <c r="C73" s="47" t="s">
        <v>100</v>
      </c>
      <c r="D73" s="80" t="s">
        <v>100</v>
      </c>
      <c r="E73" s="81" t="s">
        <v>100</v>
      </c>
      <c r="F73" s="83" t="s">
        <v>100</v>
      </c>
      <c r="G73" s="46" t="s">
        <v>100</v>
      </c>
      <c r="H73" s="47" t="s">
        <v>100</v>
      </c>
      <c r="I73" s="47" t="s">
        <v>100</v>
      </c>
      <c r="J73" s="47" t="s">
        <v>100</v>
      </c>
      <c r="K73" s="47" t="s">
        <v>100</v>
      </c>
      <c r="L73" s="80" t="s">
        <v>100</v>
      </c>
    </row>
    <row r="74" spans="1:12" ht="15" x14ac:dyDescent="0.25">
      <c r="A74" s="100"/>
      <c r="B74" s="46"/>
      <c r="C74" s="47"/>
      <c r="D74" s="80"/>
      <c r="E74" s="81"/>
      <c r="F74" s="83"/>
      <c r="G74" s="46"/>
      <c r="H74" s="47"/>
      <c r="I74" s="47"/>
      <c r="J74" s="47"/>
      <c r="K74" s="47"/>
      <c r="L74" s="80"/>
    </row>
    <row r="75" spans="1:12" ht="15" x14ac:dyDescent="0.25">
      <c r="A75" s="100" t="s">
        <v>100</v>
      </c>
      <c r="B75" s="46" t="s">
        <v>100</v>
      </c>
      <c r="C75" s="47" t="s">
        <v>100</v>
      </c>
      <c r="D75" s="80" t="s">
        <v>100</v>
      </c>
      <c r="E75" s="81" t="s">
        <v>100</v>
      </c>
      <c r="F75" s="83" t="s">
        <v>100</v>
      </c>
      <c r="G75" s="46" t="s">
        <v>100</v>
      </c>
      <c r="H75" s="47" t="s">
        <v>100</v>
      </c>
      <c r="I75" s="47" t="s">
        <v>100</v>
      </c>
      <c r="J75" s="47" t="s">
        <v>100</v>
      </c>
      <c r="K75" s="47" t="s">
        <v>100</v>
      </c>
      <c r="L75" s="80" t="s">
        <v>100</v>
      </c>
    </row>
    <row r="76" spans="1:12" ht="15" x14ac:dyDescent="0.25">
      <c r="A76" s="100"/>
      <c r="B76" s="46"/>
      <c r="C76" s="47"/>
      <c r="D76" s="80"/>
      <c r="E76" s="81"/>
      <c r="F76" s="83"/>
      <c r="G76" s="46"/>
      <c r="H76" s="47"/>
      <c r="I76" s="47"/>
      <c r="J76" s="47"/>
      <c r="K76" s="47"/>
      <c r="L76" s="80"/>
    </row>
    <row r="77" spans="1:12" ht="15" x14ac:dyDescent="0.25">
      <c r="A77" s="100" t="s">
        <v>100</v>
      </c>
      <c r="B77" s="46" t="s">
        <v>100</v>
      </c>
      <c r="C77" s="47" t="s">
        <v>100</v>
      </c>
      <c r="D77" s="80" t="s">
        <v>100</v>
      </c>
      <c r="E77" s="81" t="s">
        <v>100</v>
      </c>
      <c r="F77" s="83" t="s">
        <v>100</v>
      </c>
      <c r="G77" s="46" t="s">
        <v>100</v>
      </c>
      <c r="H77" s="47" t="s">
        <v>100</v>
      </c>
      <c r="I77" s="47" t="s">
        <v>100</v>
      </c>
      <c r="J77" s="47" t="s">
        <v>100</v>
      </c>
      <c r="K77" s="47" t="s">
        <v>100</v>
      </c>
      <c r="L77" s="80" t="s">
        <v>100</v>
      </c>
    </row>
    <row r="78" spans="1:12" ht="15" x14ac:dyDescent="0.25">
      <c r="A78" s="100"/>
      <c r="B78" s="46"/>
      <c r="C78" s="47"/>
      <c r="D78" s="80"/>
      <c r="E78" s="81"/>
      <c r="F78" s="83"/>
      <c r="G78" s="46"/>
      <c r="H78" s="47"/>
      <c r="I78" s="47"/>
      <c r="J78" s="47"/>
      <c r="K78" s="47"/>
      <c r="L78" s="80"/>
    </row>
    <row r="79" spans="1:12" ht="15" x14ac:dyDescent="0.25">
      <c r="A79" s="100" t="s">
        <v>100</v>
      </c>
      <c r="B79" s="46" t="s">
        <v>100</v>
      </c>
      <c r="C79" s="47" t="s">
        <v>100</v>
      </c>
      <c r="D79" s="80" t="s">
        <v>100</v>
      </c>
      <c r="E79" s="81" t="s">
        <v>100</v>
      </c>
      <c r="F79" s="83" t="s">
        <v>100</v>
      </c>
      <c r="G79" s="46" t="s">
        <v>100</v>
      </c>
      <c r="H79" s="47" t="s">
        <v>100</v>
      </c>
      <c r="I79" s="47" t="s">
        <v>100</v>
      </c>
      <c r="J79" s="47" t="s">
        <v>100</v>
      </c>
      <c r="K79" s="47" t="s">
        <v>100</v>
      </c>
      <c r="L79" s="80" t="s">
        <v>100</v>
      </c>
    </row>
    <row r="80" spans="1:12" ht="15" x14ac:dyDescent="0.25">
      <c r="A80" s="100"/>
      <c r="B80" s="46"/>
      <c r="C80" s="47"/>
      <c r="D80" s="80"/>
      <c r="E80" s="81"/>
      <c r="F80" s="83"/>
      <c r="G80" s="46"/>
      <c r="H80" s="47"/>
      <c r="I80" s="47"/>
      <c r="J80" s="47"/>
      <c r="K80" s="47"/>
      <c r="L80" s="80"/>
    </row>
    <row r="81" spans="1:12" ht="15" x14ac:dyDescent="0.25">
      <c r="A81" s="100" t="s">
        <v>100</v>
      </c>
      <c r="B81" s="46" t="s">
        <v>100</v>
      </c>
      <c r="C81" s="47" t="s">
        <v>100</v>
      </c>
      <c r="D81" s="80" t="s">
        <v>100</v>
      </c>
      <c r="E81" s="81" t="s">
        <v>100</v>
      </c>
      <c r="F81" s="83" t="s">
        <v>100</v>
      </c>
      <c r="G81" s="46" t="s">
        <v>100</v>
      </c>
      <c r="H81" s="47" t="s">
        <v>100</v>
      </c>
      <c r="I81" s="47" t="s">
        <v>100</v>
      </c>
      <c r="J81" s="47" t="s">
        <v>100</v>
      </c>
      <c r="K81" s="47" t="s">
        <v>100</v>
      </c>
      <c r="L81" s="80" t="s">
        <v>100</v>
      </c>
    </row>
    <row r="82" spans="1:12" ht="15" x14ac:dyDescent="0.25">
      <c r="A82" s="100"/>
      <c r="B82" s="46"/>
      <c r="C82" s="47"/>
      <c r="D82" s="80"/>
      <c r="E82" s="81"/>
      <c r="F82" s="83"/>
      <c r="G82" s="46"/>
      <c r="H82" s="47"/>
      <c r="I82" s="47"/>
      <c r="J82" s="47"/>
      <c r="K82" s="47"/>
      <c r="L82" s="80"/>
    </row>
    <row r="83" spans="1:12" ht="15" x14ac:dyDescent="0.25">
      <c r="A83" s="100" t="s">
        <v>100</v>
      </c>
      <c r="B83" s="46" t="s">
        <v>100</v>
      </c>
      <c r="C83" s="47" t="s">
        <v>100</v>
      </c>
      <c r="D83" s="80" t="s">
        <v>100</v>
      </c>
      <c r="E83" s="81" t="s">
        <v>100</v>
      </c>
      <c r="F83" s="83" t="s">
        <v>100</v>
      </c>
      <c r="G83" s="46" t="s">
        <v>100</v>
      </c>
      <c r="H83" s="47" t="s">
        <v>100</v>
      </c>
      <c r="I83" s="47" t="s">
        <v>100</v>
      </c>
      <c r="J83" s="47" t="s">
        <v>100</v>
      </c>
      <c r="K83" s="47" t="s">
        <v>100</v>
      </c>
      <c r="L83" s="80" t="s">
        <v>100</v>
      </c>
    </row>
    <row r="84" spans="1:12" ht="15" x14ac:dyDescent="0.25">
      <c r="A84" s="100"/>
      <c r="B84" s="46"/>
      <c r="C84" s="47"/>
      <c r="D84" s="80"/>
      <c r="E84" s="81"/>
      <c r="F84" s="83"/>
      <c r="G84" s="46"/>
      <c r="H84" s="47"/>
      <c r="I84" s="47"/>
      <c r="J84" s="47"/>
      <c r="K84" s="47"/>
      <c r="L84" s="80"/>
    </row>
    <row r="85" spans="1:12" ht="15" x14ac:dyDescent="0.25">
      <c r="A85" s="100" t="s">
        <v>100</v>
      </c>
      <c r="B85" s="46" t="s">
        <v>100</v>
      </c>
      <c r="C85" s="47" t="s">
        <v>100</v>
      </c>
      <c r="D85" s="80" t="s">
        <v>100</v>
      </c>
      <c r="E85" s="81" t="s">
        <v>100</v>
      </c>
      <c r="F85" s="83" t="s">
        <v>100</v>
      </c>
      <c r="G85" s="46" t="s">
        <v>100</v>
      </c>
      <c r="H85" s="47" t="s">
        <v>100</v>
      </c>
      <c r="I85" s="47" t="s">
        <v>100</v>
      </c>
      <c r="J85" s="47" t="s">
        <v>100</v>
      </c>
      <c r="K85" s="47" t="s">
        <v>100</v>
      </c>
      <c r="L85" s="80" t="s">
        <v>100</v>
      </c>
    </row>
    <row r="86" spans="1:12" ht="15" x14ac:dyDescent="0.25">
      <c r="A86" s="100"/>
      <c r="B86" s="46"/>
      <c r="C86" s="47"/>
      <c r="D86" s="80"/>
      <c r="E86" s="81"/>
      <c r="F86" s="83"/>
      <c r="G86" s="46"/>
      <c r="H86" s="47"/>
      <c r="I86" s="47"/>
      <c r="J86" s="47"/>
      <c r="K86" s="47"/>
      <c r="L86" s="80"/>
    </row>
    <row r="87" spans="1:12" ht="15" x14ac:dyDescent="0.25">
      <c r="A87" s="100" t="s">
        <v>100</v>
      </c>
      <c r="B87" s="46" t="s">
        <v>100</v>
      </c>
      <c r="C87" s="47" t="s">
        <v>100</v>
      </c>
      <c r="D87" s="80" t="s">
        <v>100</v>
      </c>
      <c r="E87" s="81" t="s">
        <v>100</v>
      </c>
      <c r="F87" s="83" t="s">
        <v>100</v>
      </c>
      <c r="G87" s="46" t="s">
        <v>100</v>
      </c>
      <c r="H87" s="47" t="s">
        <v>100</v>
      </c>
      <c r="I87" s="47" t="s">
        <v>100</v>
      </c>
      <c r="J87" s="47" t="s">
        <v>100</v>
      </c>
      <c r="K87" s="47" t="s">
        <v>100</v>
      </c>
      <c r="L87" s="80" t="s">
        <v>100</v>
      </c>
    </row>
    <row r="88" spans="1:12" ht="15" x14ac:dyDescent="0.25">
      <c r="A88" s="100"/>
      <c r="B88" s="46"/>
      <c r="C88" s="47"/>
      <c r="D88" s="80"/>
      <c r="E88" s="81"/>
      <c r="F88" s="83"/>
      <c r="G88" s="46"/>
      <c r="H88" s="47"/>
      <c r="I88" s="47"/>
      <c r="J88" s="47"/>
      <c r="K88" s="47"/>
      <c r="L88" s="80"/>
    </row>
    <row r="89" spans="1:12" ht="15" x14ac:dyDescent="0.25">
      <c r="A89" s="100" t="s">
        <v>100</v>
      </c>
      <c r="B89" s="46" t="s">
        <v>100</v>
      </c>
      <c r="C89" s="47" t="s">
        <v>100</v>
      </c>
      <c r="D89" s="80" t="s">
        <v>100</v>
      </c>
      <c r="E89" s="81" t="s">
        <v>100</v>
      </c>
      <c r="F89" s="83" t="s">
        <v>100</v>
      </c>
      <c r="G89" s="46" t="s">
        <v>100</v>
      </c>
      <c r="H89" s="47" t="s">
        <v>100</v>
      </c>
      <c r="I89" s="47" t="s">
        <v>100</v>
      </c>
      <c r="J89" s="47" t="s">
        <v>100</v>
      </c>
      <c r="K89" s="47" t="s">
        <v>100</v>
      </c>
      <c r="L89" s="80" t="s">
        <v>100</v>
      </c>
    </row>
    <row r="90" spans="1:12" ht="15" x14ac:dyDescent="0.25">
      <c r="A90" s="100"/>
      <c r="B90" s="46"/>
      <c r="C90" s="47"/>
      <c r="D90" s="80"/>
      <c r="E90" s="81"/>
      <c r="F90" s="83"/>
      <c r="G90" s="46"/>
      <c r="H90" s="47"/>
      <c r="I90" s="47"/>
      <c r="J90" s="47"/>
      <c r="K90" s="47"/>
      <c r="L90" s="80"/>
    </row>
    <row r="91" spans="1:12" ht="15" x14ac:dyDescent="0.25">
      <c r="A91" s="100" t="s">
        <v>100</v>
      </c>
      <c r="B91" s="46" t="s">
        <v>100</v>
      </c>
      <c r="C91" s="47" t="s">
        <v>100</v>
      </c>
      <c r="D91" s="80" t="s">
        <v>100</v>
      </c>
      <c r="E91" s="81" t="s">
        <v>100</v>
      </c>
      <c r="F91" s="83" t="s">
        <v>100</v>
      </c>
      <c r="G91" s="46" t="s">
        <v>100</v>
      </c>
      <c r="H91" s="47" t="s">
        <v>100</v>
      </c>
      <c r="I91" s="47" t="s">
        <v>100</v>
      </c>
      <c r="J91" s="47" t="s">
        <v>100</v>
      </c>
      <c r="K91" s="47" t="s">
        <v>100</v>
      </c>
      <c r="L91" s="80" t="s">
        <v>100</v>
      </c>
    </row>
    <row r="92" spans="1:12" ht="15" x14ac:dyDescent="0.25">
      <c r="A92" s="100"/>
      <c r="B92" s="46"/>
      <c r="C92" s="47"/>
      <c r="D92" s="80"/>
      <c r="E92" s="81"/>
      <c r="F92" s="83"/>
      <c r="G92" s="46"/>
      <c r="H92" s="47"/>
      <c r="I92" s="47"/>
      <c r="J92" s="47"/>
      <c r="K92" s="47"/>
      <c r="L92" s="80"/>
    </row>
    <row r="93" spans="1:12" ht="15" x14ac:dyDescent="0.25">
      <c r="A93" s="100" t="s">
        <v>100</v>
      </c>
      <c r="B93" s="46" t="s">
        <v>100</v>
      </c>
      <c r="C93" s="47" t="s">
        <v>100</v>
      </c>
      <c r="D93" s="80" t="s">
        <v>100</v>
      </c>
      <c r="E93" s="81" t="s">
        <v>100</v>
      </c>
      <c r="F93" s="83" t="s">
        <v>100</v>
      </c>
      <c r="G93" s="46" t="s">
        <v>100</v>
      </c>
      <c r="H93" s="47" t="s">
        <v>100</v>
      </c>
      <c r="I93" s="47" t="s">
        <v>100</v>
      </c>
      <c r="J93" s="47" t="s">
        <v>100</v>
      </c>
      <c r="K93" s="47" t="s">
        <v>100</v>
      </c>
      <c r="L93" s="80" t="s">
        <v>100</v>
      </c>
    </row>
    <row r="94" spans="1:12" ht="15" x14ac:dyDescent="0.25">
      <c r="A94" s="100"/>
      <c r="B94" s="46"/>
      <c r="C94" s="47"/>
      <c r="D94" s="80"/>
      <c r="E94" s="81"/>
      <c r="F94" s="83"/>
      <c r="G94" s="46"/>
      <c r="H94" s="47"/>
      <c r="I94" s="47"/>
      <c r="J94" s="47"/>
      <c r="K94" s="47"/>
      <c r="L94" s="80"/>
    </row>
    <row r="95" spans="1:12" ht="15" x14ac:dyDescent="0.25">
      <c r="A95" s="100" t="s">
        <v>100</v>
      </c>
      <c r="B95" s="46" t="s">
        <v>100</v>
      </c>
      <c r="C95" s="47" t="s">
        <v>100</v>
      </c>
      <c r="D95" s="80" t="s">
        <v>100</v>
      </c>
      <c r="E95" s="81" t="s">
        <v>100</v>
      </c>
      <c r="F95" s="83" t="s">
        <v>100</v>
      </c>
      <c r="G95" s="46" t="s">
        <v>100</v>
      </c>
      <c r="H95" s="47" t="s">
        <v>100</v>
      </c>
      <c r="I95" s="47" t="s">
        <v>100</v>
      </c>
      <c r="J95" s="47" t="s">
        <v>100</v>
      </c>
      <c r="K95" s="47" t="s">
        <v>100</v>
      </c>
      <c r="L95" s="80" t="s">
        <v>100</v>
      </c>
    </row>
    <row r="96" spans="1:12" ht="15" x14ac:dyDescent="0.25">
      <c r="A96" s="100"/>
      <c r="B96" s="46"/>
      <c r="C96" s="47"/>
      <c r="D96" s="80"/>
      <c r="E96" s="81"/>
      <c r="F96" s="83"/>
      <c r="G96" s="46"/>
      <c r="H96" s="47"/>
      <c r="I96" s="47"/>
      <c r="J96" s="47"/>
      <c r="K96" s="47"/>
      <c r="L96" s="80"/>
    </row>
    <row r="97" spans="1:12" ht="15" x14ac:dyDescent="0.25">
      <c r="A97" s="100" t="s">
        <v>100</v>
      </c>
      <c r="B97" s="46" t="s">
        <v>100</v>
      </c>
      <c r="C97" s="47" t="s">
        <v>100</v>
      </c>
      <c r="D97" s="80" t="s">
        <v>100</v>
      </c>
      <c r="E97" s="81" t="s">
        <v>100</v>
      </c>
      <c r="F97" s="83" t="s">
        <v>100</v>
      </c>
      <c r="G97" s="46" t="s">
        <v>100</v>
      </c>
      <c r="H97" s="47" t="s">
        <v>100</v>
      </c>
      <c r="I97" s="47" t="s">
        <v>100</v>
      </c>
      <c r="J97" s="47" t="s">
        <v>100</v>
      </c>
      <c r="K97" s="47" t="s">
        <v>100</v>
      </c>
      <c r="L97" s="80" t="s">
        <v>100</v>
      </c>
    </row>
    <row r="98" spans="1:12" ht="15" x14ac:dyDescent="0.25">
      <c r="A98" s="100"/>
      <c r="B98" s="46"/>
      <c r="C98" s="47"/>
      <c r="D98" s="80"/>
      <c r="E98" s="81"/>
      <c r="F98" s="83"/>
      <c r="G98" s="46"/>
      <c r="H98" s="47"/>
      <c r="I98" s="47"/>
      <c r="J98" s="47"/>
      <c r="K98" s="47"/>
      <c r="L98" s="80"/>
    </row>
    <row r="99" spans="1:12" ht="15" x14ac:dyDescent="0.25">
      <c r="A99" s="100" t="s">
        <v>100</v>
      </c>
      <c r="B99" s="46" t="s">
        <v>100</v>
      </c>
      <c r="C99" s="47" t="s">
        <v>100</v>
      </c>
      <c r="D99" s="80" t="s">
        <v>100</v>
      </c>
      <c r="E99" s="81" t="s">
        <v>100</v>
      </c>
      <c r="F99" s="83" t="s">
        <v>100</v>
      </c>
      <c r="G99" s="46" t="s">
        <v>100</v>
      </c>
      <c r="H99" s="47" t="s">
        <v>100</v>
      </c>
      <c r="I99" s="47" t="s">
        <v>100</v>
      </c>
      <c r="J99" s="47" t="s">
        <v>100</v>
      </c>
      <c r="K99" s="47" t="s">
        <v>100</v>
      </c>
      <c r="L99" s="80" t="s">
        <v>100</v>
      </c>
    </row>
    <row r="100" spans="1:12" ht="15.75" thickBot="1" x14ac:dyDescent="0.3">
      <c r="A100" s="101"/>
      <c r="B100" s="85"/>
      <c r="C100" s="86"/>
      <c r="D100" s="87"/>
      <c r="E100" s="82"/>
      <c r="F100" s="84"/>
      <c r="G100" s="85"/>
      <c r="H100" s="86"/>
      <c r="I100" s="86"/>
      <c r="J100" s="86"/>
      <c r="K100" s="86"/>
      <c r="L100" s="87"/>
    </row>
  </sheetData>
  <mergeCells count="606">
    <mergeCell ref="A5:A6"/>
    <mergeCell ref="B5:B6"/>
    <mergeCell ref="C5:C6"/>
    <mergeCell ref="D5:D6"/>
    <mergeCell ref="A7:A8"/>
    <mergeCell ref="B7:B8"/>
    <mergeCell ref="C7:C8"/>
    <mergeCell ref="D7:D8"/>
    <mergeCell ref="B1:D1"/>
    <mergeCell ref="A3:A4"/>
    <mergeCell ref="B3:B4"/>
    <mergeCell ref="C3:C4"/>
    <mergeCell ref="D3:D4"/>
    <mergeCell ref="A1:A2"/>
    <mergeCell ref="A13:A14"/>
    <mergeCell ref="B13:B14"/>
    <mergeCell ref="C13:C14"/>
    <mergeCell ref="D13:D14"/>
    <mergeCell ref="A15:A16"/>
    <mergeCell ref="B15:B16"/>
    <mergeCell ref="C15:C16"/>
    <mergeCell ref="D15:D16"/>
    <mergeCell ref="A9:A10"/>
    <mergeCell ref="B9:B10"/>
    <mergeCell ref="C9:C10"/>
    <mergeCell ref="D9:D10"/>
    <mergeCell ref="A11:A12"/>
    <mergeCell ref="B11:B12"/>
    <mergeCell ref="C11:C12"/>
    <mergeCell ref="D11:D12"/>
    <mergeCell ref="A21:A22"/>
    <mergeCell ref="B21:B22"/>
    <mergeCell ref="C21:C22"/>
    <mergeCell ref="D21:D22"/>
    <mergeCell ref="A23:A24"/>
    <mergeCell ref="B23:B24"/>
    <mergeCell ref="C23:C24"/>
    <mergeCell ref="D23:D24"/>
    <mergeCell ref="A17:A18"/>
    <mergeCell ref="B17:B18"/>
    <mergeCell ref="C17:C18"/>
    <mergeCell ref="D17:D18"/>
    <mergeCell ref="A19:A20"/>
    <mergeCell ref="B19:B20"/>
    <mergeCell ref="C19:C20"/>
    <mergeCell ref="D19:D20"/>
    <mergeCell ref="A29:A30"/>
    <mergeCell ref="B29:B30"/>
    <mergeCell ref="C29:C30"/>
    <mergeCell ref="D29:D30"/>
    <mergeCell ref="A31:A32"/>
    <mergeCell ref="B31:B32"/>
    <mergeCell ref="C31:C32"/>
    <mergeCell ref="D31:D32"/>
    <mergeCell ref="A25:A26"/>
    <mergeCell ref="B25:B26"/>
    <mergeCell ref="C25:C26"/>
    <mergeCell ref="D25:D26"/>
    <mergeCell ref="A27:A28"/>
    <mergeCell ref="B27:B28"/>
    <mergeCell ref="C27:C28"/>
    <mergeCell ref="D27:D28"/>
    <mergeCell ref="A37:A38"/>
    <mergeCell ref="B37:B38"/>
    <mergeCell ref="C37:C38"/>
    <mergeCell ref="D37:D38"/>
    <mergeCell ref="A39:A40"/>
    <mergeCell ref="B39:B40"/>
    <mergeCell ref="C39:C40"/>
    <mergeCell ref="D39:D40"/>
    <mergeCell ref="A33:A34"/>
    <mergeCell ref="B33:B34"/>
    <mergeCell ref="C33:C34"/>
    <mergeCell ref="D33:D34"/>
    <mergeCell ref="A35:A36"/>
    <mergeCell ref="B35:B36"/>
    <mergeCell ref="C35:C36"/>
    <mergeCell ref="D35:D36"/>
    <mergeCell ref="A45:A46"/>
    <mergeCell ref="B45:B46"/>
    <mergeCell ref="C45:C46"/>
    <mergeCell ref="D45:D46"/>
    <mergeCell ref="A47:A48"/>
    <mergeCell ref="B47:B48"/>
    <mergeCell ref="C47:C48"/>
    <mergeCell ref="D47:D48"/>
    <mergeCell ref="A41:A42"/>
    <mergeCell ref="B41:B42"/>
    <mergeCell ref="C41:C42"/>
    <mergeCell ref="D41:D42"/>
    <mergeCell ref="A43:A44"/>
    <mergeCell ref="B43:B44"/>
    <mergeCell ref="C43:C44"/>
    <mergeCell ref="D43:D44"/>
    <mergeCell ref="A53:A54"/>
    <mergeCell ref="B53:B54"/>
    <mergeCell ref="C53:C54"/>
    <mergeCell ref="D53:D54"/>
    <mergeCell ref="A55:A56"/>
    <mergeCell ref="B55:B56"/>
    <mergeCell ref="C55:C56"/>
    <mergeCell ref="D55:D56"/>
    <mergeCell ref="A49:A50"/>
    <mergeCell ref="B49:B50"/>
    <mergeCell ref="C49:C50"/>
    <mergeCell ref="D49:D50"/>
    <mergeCell ref="A51:A52"/>
    <mergeCell ref="B51:B52"/>
    <mergeCell ref="C51:C52"/>
    <mergeCell ref="D51:D52"/>
    <mergeCell ref="A61:A62"/>
    <mergeCell ref="B61:B62"/>
    <mergeCell ref="C61:C62"/>
    <mergeCell ref="D61:D62"/>
    <mergeCell ref="A63:A64"/>
    <mergeCell ref="B63:B64"/>
    <mergeCell ref="C63:C64"/>
    <mergeCell ref="D63:D64"/>
    <mergeCell ref="A57:A58"/>
    <mergeCell ref="B57:B58"/>
    <mergeCell ref="C57:C58"/>
    <mergeCell ref="D57:D58"/>
    <mergeCell ref="A59:A60"/>
    <mergeCell ref="B59:B60"/>
    <mergeCell ref="C59:C60"/>
    <mergeCell ref="D59:D60"/>
    <mergeCell ref="A69:A70"/>
    <mergeCell ref="B69:B70"/>
    <mergeCell ref="C69:C70"/>
    <mergeCell ref="D69:D70"/>
    <mergeCell ref="A71:A72"/>
    <mergeCell ref="B71:B72"/>
    <mergeCell ref="C71:C72"/>
    <mergeCell ref="D71:D72"/>
    <mergeCell ref="A65:A66"/>
    <mergeCell ref="B65:B66"/>
    <mergeCell ref="C65:C66"/>
    <mergeCell ref="D65:D66"/>
    <mergeCell ref="A67:A68"/>
    <mergeCell ref="B67:B68"/>
    <mergeCell ref="C67:C68"/>
    <mergeCell ref="D67:D68"/>
    <mergeCell ref="A77:A78"/>
    <mergeCell ref="B77:B78"/>
    <mergeCell ref="C77:C78"/>
    <mergeCell ref="D77:D78"/>
    <mergeCell ref="A79:A80"/>
    <mergeCell ref="B79:B80"/>
    <mergeCell ref="C79:C80"/>
    <mergeCell ref="D79:D80"/>
    <mergeCell ref="A73:A74"/>
    <mergeCell ref="B73:B74"/>
    <mergeCell ref="C73:C74"/>
    <mergeCell ref="D73:D74"/>
    <mergeCell ref="A75:A76"/>
    <mergeCell ref="B75:B76"/>
    <mergeCell ref="C75:C76"/>
    <mergeCell ref="D75:D76"/>
    <mergeCell ref="A87:A88"/>
    <mergeCell ref="B87:B88"/>
    <mergeCell ref="C87:C88"/>
    <mergeCell ref="D87:D88"/>
    <mergeCell ref="A81:A82"/>
    <mergeCell ref="B81:B82"/>
    <mergeCell ref="C81:C82"/>
    <mergeCell ref="D81:D82"/>
    <mergeCell ref="A83:A84"/>
    <mergeCell ref="B83:B84"/>
    <mergeCell ref="C83:C84"/>
    <mergeCell ref="D83:D84"/>
    <mergeCell ref="A99:A100"/>
    <mergeCell ref="B99:B100"/>
    <mergeCell ref="C99:C100"/>
    <mergeCell ref="D99:D100"/>
    <mergeCell ref="A93:A94"/>
    <mergeCell ref="B93:B94"/>
    <mergeCell ref="C93:C94"/>
    <mergeCell ref="D93:D94"/>
    <mergeCell ref="A95:A96"/>
    <mergeCell ref="B95:B96"/>
    <mergeCell ref="C95:C96"/>
    <mergeCell ref="D95:D96"/>
    <mergeCell ref="H3:H4"/>
    <mergeCell ref="H1:H2"/>
    <mergeCell ref="E3:E4"/>
    <mergeCell ref="F3:F4"/>
    <mergeCell ref="E1:E2"/>
    <mergeCell ref="F1:F2"/>
    <mergeCell ref="G1:G2"/>
    <mergeCell ref="G3:G4"/>
    <mergeCell ref="A97:A98"/>
    <mergeCell ref="B97:B98"/>
    <mergeCell ref="C97:C98"/>
    <mergeCell ref="D97:D98"/>
    <mergeCell ref="A89:A90"/>
    <mergeCell ref="B89:B90"/>
    <mergeCell ref="C89:C90"/>
    <mergeCell ref="D89:D90"/>
    <mergeCell ref="A91:A92"/>
    <mergeCell ref="B91:B92"/>
    <mergeCell ref="C91:C92"/>
    <mergeCell ref="D91:D92"/>
    <mergeCell ref="A85:A86"/>
    <mergeCell ref="B85:B86"/>
    <mergeCell ref="C85:C86"/>
    <mergeCell ref="D85:D86"/>
    <mergeCell ref="L3:L4"/>
    <mergeCell ref="M3:M4"/>
    <mergeCell ref="N3:N4"/>
    <mergeCell ref="O3:O4"/>
    <mergeCell ref="P3:P4"/>
    <mergeCell ref="K3:K4"/>
    <mergeCell ref="J3:J4"/>
    <mergeCell ref="I3:I4"/>
    <mergeCell ref="L1:L2"/>
    <mergeCell ref="M1:M2"/>
    <mergeCell ref="N1:N2"/>
    <mergeCell ref="O1:O2"/>
    <mergeCell ref="P1:P2"/>
    <mergeCell ref="K1:K2"/>
    <mergeCell ref="J1:J2"/>
    <mergeCell ref="I1:I2"/>
    <mergeCell ref="K5:K6"/>
    <mergeCell ref="L5:L6"/>
    <mergeCell ref="E7:E8"/>
    <mergeCell ref="F7:F8"/>
    <mergeCell ref="G7:G8"/>
    <mergeCell ref="H7:H8"/>
    <mergeCell ref="I7:I8"/>
    <mergeCell ref="J7:J8"/>
    <mergeCell ref="K7:K8"/>
    <mergeCell ref="L7:L8"/>
    <mergeCell ref="E5:E6"/>
    <mergeCell ref="F5:F6"/>
    <mergeCell ref="G5:G6"/>
    <mergeCell ref="H5:H6"/>
    <mergeCell ref="I5:I6"/>
    <mergeCell ref="J5:J6"/>
    <mergeCell ref="K9:K10"/>
    <mergeCell ref="L9:L10"/>
    <mergeCell ref="E11:E12"/>
    <mergeCell ref="F11:F12"/>
    <mergeCell ref="G11:G12"/>
    <mergeCell ref="H11:H12"/>
    <mergeCell ref="I11:I12"/>
    <mergeCell ref="J11:J12"/>
    <mergeCell ref="K11:K12"/>
    <mergeCell ref="L11:L12"/>
    <mergeCell ref="E9:E10"/>
    <mergeCell ref="F9:F10"/>
    <mergeCell ref="G9:G10"/>
    <mergeCell ref="H9:H10"/>
    <mergeCell ref="I9:I10"/>
    <mergeCell ref="J9:J10"/>
    <mergeCell ref="K13:K14"/>
    <mergeCell ref="L13:L14"/>
    <mergeCell ref="E15:E16"/>
    <mergeCell ref="F15:F16"/>
    <mergeCell ref="G15:G16"/>
    <mergeCell ref="H15:H16"/>
    <mergeCell ref="I15:I16"/>
    <mergeCell ref="J15:J16"/>
    <mergeCell ref="K15:K16"/>
    <mergeCell ref="L15:L16"/>
    <mergeCell ref="E13:E14"/>
    <mergeCell ref="F13:F14"/>
    <mergeCell ref="G13:G14"/>
    <mergeCell ref="H13:H14"/>
    <mergeCell ref="I13:I14"/>
    <mergeCell ref="J13:J14"/>
    <mergeCell ref="K17:K18"/>
    <mergeCell ref="L17:L18"/>
    <mergeCell ref="E19:E20"/>
    <mergeCell ref="F19:F20"/>
    <mergeCell ref="G19:G20"/>
    <mergeCell ref="H19:H20"/>
    <mergeCell ref="I19:I20"/>
    <mergeCell ref="J19:J20"/>
    <mergeCell ref="K19:K20"/>
    <mergeCell ref="L19:L20"/>
    <mergeCell ref="E17:E18"/>
    <mergeCell ref="F17:F18"/>
    <mergeCell ref="G17:G18"/>
    <mergeCell ref="H17:H18"/>
    <mergeCell ref="I17:I18"/>
    <mergeCell ref="J17:J18"/>
    <mergeCell ref="K21:K22"/>
    <mergeCell ref="L21:L22"/>
    <mergeCell ref="E23:E24"/>
    <mergeCell ref="F23:F24"/>
    <mergeCell ref="G23:G24"/>
    <mergeCell ref="H23:H24"/>
    <mergeCell ref="I23:I24"/>
    <mergeCell ref="J23:J24"/>
    <mergeCell ref="K23:K24"/>
    <mergeCell ref="L23:L24"/>
    <mergeCell ref="E21:E22"/>
    <mergeCell ref="F21:F22"/>
    <mergeCell ref="G21:G22"/>
    <mergeCell ref="H21:H22"/>
    <mergeCell ref="I21:I22"/>
    <mergeCell ref="J21:J22"/>
    <mergeCell ref="K25:K26"/>
    <mergeCell ref="L25:L26"/>
    <mergeCell ref="E27:E28"/>
    <mergeCell ref="F27:F28"/>
    <mergeCell ref="G27:G28"/>
    <mergeCell ref="H27:H28"/>
    <mergeCell ref="I27:I28"/>
    <mergeCell ref="J27:J28"/>
    <mergeCell ref="K27:K28"/>
    <mergeCell ref="L27:L28"/>
    <mergeCell ref="E25:E26"/>
    <mergeCell ref="F25:F26"/>
    <mergeCell ref="G25:G26"/>
    <mergeCell ref="H25:H26"/>
    <mergeCell ref="I25:I26"/>
    <mergeCell ref="J25:J26"/>
    <mergeCell ref="K29:K30"/>
    <mergeCell ref="L29:L30"/>
    <mergeCell ref="E31:E32"/>
    <mergeCell ref="F31:F32"/>
    <mergeCell ref="G31:G32"/>
    <mergeCell ref="H31:H32"/>
    <mergeCell ref="I31:I32"/>
    <mergeCell ref="J31:J32"/>
    <mergeCell ref="K31:K32"/>
    <mergeCell ref="L31:L32"/>
    <mergeCell ref="E29:E30"/>
    <mergeCell ref="F29:F30"/>
    <mergeCell ref="G29:G30"/>
    <mergeCell ref="H29:H30"/>
    <mergeCell ref="I29:I30"/>
    <mergeCell ref="J29:J30"/>
    <mergeCell ref="K33:K34"/>
    <mergeCell ref="L33:L34"/>
    <mergeCell ref="E35:E36"/>
    <mergeCell ref="F35:F36"/>
    <mergeCell ref="G35:G36"/>
    <mergeCell ref="H35:H36"/>
    <mergeCell ref="I35:I36"/>
    <mergeCell ref="J35:J36"/>
    <mergeCell ref="K35:K36"/>
    <mergeCell ref="L35:L36"/>
    <mergeCell ref="E33:E34"/>
    <mergeCell ref="F33:F34"/>
    <mergeCell ref="G33:G34"/>
    <mergeCell ref="H33:H34"/>
    <mergeCell ref="I33:I34"/>
    <mergeCell ref="J33:J34"/>
    <mergeCell ref="K37:K38"/>
    <mergeCell ref="L37:L38"/>
    <mergeCell ref="E39:E40"/>
    <mergeCell ref="F39:F40"/>
    <mergeCell ref="G39:G40"/>
    <mergeCell ref="H39:H40"/>
    <mergeCell ref="I39:I40"/>
    <mergeCell ref="J39:J40"/>
    <mergeCell ref="K39:K40"/>
    <mergeCell ref="L39:L40"/>
    <mergeCell ref="E37:E38"/>
    <mergeCell ref="F37:F38"/>
    <mergeCell ref="G37:G38"/>
    <mergeCell ref="H37:H38"/>
    <mergeCell ref="I37:I38"/>
    <mergeCell ref="J37:J38"/>
    <mergeCell ref="K41:K42"/>
    <mergeCell ref="L41:L42"/>
    <mergeCell ref="E43:E44"/>
    <mergeCell ref="F43:F44"/>
    <mergeCell ref="G43:G44"/>
    <mergeCell ref="H43:H44"/>
    <mergeCell ref="I43:I44"/>
    <mergeCell ref="J43:J44"/>
    <mergeCell ref="K43:K44"/>
    <mergeCell ref="L43:L44"/>
    <mergeCell ref="E41:E42"/>
    <mergeCell ref="F41:F42"/>
    <mergeCell ref="G41:G42"/>
    <mergeCell ref="H41:H42"/>
    <mergeCell ref="I41:I42"/>
    <mergeCell ref="J41:J42"/>
    <mergeCell ref="K45:K46"/>
    <mergeCell ref="L45:L46"/>
    <mergeCell ref="E47:E48"/>
    <mergeCell ref="F47:F48"/>
    <mergeCell ref="G47:G48"/>
    <mergeCell ref="H47:H48"/>
    <mergeCell ref="I47:I48"/>
    <mergeCell ref="J47:J48"/>
    <mergeCell ref="K47:K48"/>
    <mergeCell ref="L47:L48"/>
    <mergeCell ref="E45:E46"/>
    <mergeCell ref="F45:F46"/>
    <mergeCell ref="G45:G46"/>
    <mergeCell ref="H45:H46"/>
    <mergeCell ref="I45:I46"/>
    <mergeCell ref="J45:J46"/>
    <mergeCell ref="K49:K50"/>
    <mergeCell ref="L49:L50"/>
    <mergeCell ref="E51:E52"/>
    <mergeCell ref="F51:F52"/>
    <mergeCell ref="G51:G52"/>
    <mergeCell ref="H51:H52"/>
    <mergeCell ref="I51:I52"/>
    <mergeCell ref="J51:J52"/>
    <mergeCell ref="K51:K52"/>
    <mergeCell ref="L51:L52"/>
    <mergeCell ref="E49:E50"/>
    <mergeCell ref="F49:F50"/>
    <mergeCell ref="G49:G50"/>
    <mergeCell ref="H49:H50"/>
    <mergeCell ref="I49:I50"/>
    <mergeCell ref="J49:J50"/>
    <mergeCell ref="K53:K54"/>
    <mergeCell ref="L53:L54"/>
    <mergeCell ref="E55:E56"/>
    <mergeCell ref="F55:F56"/>
    <mergeCell ref="G55:G56"/>
    <mergeCell ref="H55:H56"/>
    <mergeCell ref="I55:I56"/>
    <mergeCell ref="J55:J56"/>
    <mergeCell ref="K55:K56"/>
    <mergeCell ref="L55:L56"/>
    <mergeCell ref="E53:E54"/>
    <mergeCell ref="F53:F54"/>
    <mergeCell ref="G53:G54"/>
    <mergeCell ref="H53:H54"/>
    <mergeCell ref="I53:I54"/>
    <mergeCell ref="J53:J54"/>
    <mergeCell ref="K57:K58"/>
    <mergeCell ref="L57:L58"/>
    <mergeCell ref="E59:E60"/>
    <mergeCell ref="F59:F60"/>
    <mergeCell ref="G59:G60"/>
    <mergeCell ref="H59:H60"/>
    <mergeCell ref="I59:I60"/>
    <mergeCell ref="J59:J60"/>
    <mergeCell ref="K59:K60"/>
    <mergeCell ref="L59:L60"/>
    <mergeCell ref="E57:E58"/>
    <mergeCell ref="F57:F58"/>
    <mergeCell ref="G57:G58"/>
    <mergeCell ref="H57:H58"/>
    <mergeCell ref="I57:I58"/>
    <mergeCell ref="J57:J58"/>
    <mergeCell ref="K61:K62"/>
    <mergeCell ref="L61:L62"/>
    <mergeCell ref="E63:E64"/>
    <mergeCell ref="F63:F64"/>
    <mergeCell ref="G63:G64"/>
    <mergeCell ref="H63:H64"/>
    <mergeCell ref="I63:I64"/>
    <mergeCell ref="J63:J64"/>
    <mergeCell ref="K63:K64"/>
    <mergeCell ref="L63:L64"/>
    <mergeCell ref="E61:E62"/>
    <mergeCell ref="F61:F62"/>
    <mergeCell ref="G61:G62"/>
    <mergeCell ref="H61:H62"/>
    <mergeCell ref="I61:I62"/>
    <mergeCell ref="J61:J62"/>
    <mergeCell ref="K65:K66"/>
    <mergeCell ref="L65:L66"/>
    <mergeCell ref="E67:E68"/>
    <mergeCell ref="F67:F68"/>
    <mergeCell ref="G67:G68"/>
    <mergeCell ref="H67:H68"/>
    <mergeCell ref="I67:I68"/>
    <mergeCell ref="J67:J68"/>
    <mergeCell ref="K67:K68"/>
    <mergeCell ref="L67:L68"/>
    <mergeCell ref="E65:E66"/>
    <mergeCell ref="F65:F66"/>
    <mergeCell ref="G65:G66"/>
    <mergeCell ref="H65:H66"/>
    <mergeCell ref="I65:I66"/>
    <mergeCell ref="J65:J66"/>
    <mergeCell ref="K69:K70"/>
    <mergeCell ref="L69:L70"/>
    <mergeCell ref="E71:E72"/>
    <mergeCell ref="F71:F72"/>
    <mergeCell ref="G71:G72"/>
    <mergeCell ref="H71:H72"/>
    <mergeCell ref="I71:I72"/>
    <mergeCell ref="J71:J72"/>
    <mergeCell ref="K71:K72"/>
    <mergeCell ref="L71:L72"/>
    <mergeCell ref="E69:E70"/>
    <mergeCell ref="F69:F70"/>
    <mergeCell ref="G69:G70"/>
    <mergeCell ref="H69:H70"/>
    <mergeCell ref="I69:I70"/>
    <mergeCell ref="J69:J70"/>
    <mergeCell ref="K73:K74"/>
    <mergeCell ref="L73:L74"/>
    <mergeCell ref="E75:E76"/>
    <mergeCell ref="F75:F76"/>
    <mergeCell ref="G75:G76"/>
    <mergeCell ref="H75:H76"/>
    <mergeCell ref="I75:I76"/>
    <mergeCell ref="J75:J76"/>
    <mergeCell ref="K75:K76"/>
    <mergeCell ref="L75:L76"/>
    <mergeCell ref="E73:E74"/>
    <mergeCell ref="F73:F74"/>
    <mergeCell ref="G73:G74"/>
    <mergeCell ref="H73:H74"/>
    <mergeCell ref="I73:I74"/>
    <mergeCell ref="J73:J74"/>
    <mergeCell ref="K77:K78"/>
    <mergeCell ref="L77:L78"/>
    <mergeCell ref="E79:E80"/>
    <mergeCell ref="F79:F80"/>
    <mergeCell ref="G79:G80"/>
    <mergeCell ref="H79:H80"/>
    <mergeCell ref="I79:I80"/>
    <mergeCell ref="J79:J80"/>
    <mergeCell ref="K79:K80"/>
    <mergeCell ref="L79:L80"/>
    <mergeCell ref="E77:E78"/>
    <mergeCell ref="F77:F78"/>
    <mergeCell ref="G77:G78"/>
    <mergeCell ref="H77:H78"/>
    <mergeCell ref="I77:I78"/>
    <mergeCell ref="J77:J78"/>
    <mergeCell ref="K81:K82"/>
    <mergeCell ref="L81:L82"/>
    <mergeCell ref="E83:E84"/>
    <mergeCell ref="F83:F84"/>
    <mergeCell ref="G83:G84"/>
    <mergeCell ref="H83:H84"/>
    <mergeCell ref="I83:I84"/>
    <mergeCell ref="J83:J84"/>
    <mergeCell ref="K83:K84"/>
    <mergeCell ref="L83:L84"/>
    <mergeCell ref="E81:E82"/>
    <mergeCell ref="F81:F82"/>
    <mergeCell ref="G81:G82"/>
    <mergeCell ref="H81:H82"/>
    <mergeCell ref="I81:I82"/>
    <mergeCell ref="J81:J82"/>
    <mergeCell ref="K85:K86"/>
    <mergeCell ref="L85:L86"/>
    <mergeCell ref="E87:E88"/>
    <mergeCell ref="F87:F88"/>
    <mergeCell ref="G87:G88"/>
    <mergeCell ref="H87:H88"/>
    <mergeCell ref="I87:I88"/>
    <mergeCell ref="J87:J88"/>
    <mergeCell ref="K87:K88"/>
    <mergeCell ref="L87:L88"/>
    <mergeCell ref="E85:E86"/>
    <mergeCell ref="F85:F86"/>
    <mergeCell ref="G85:G86"/>
    <mergeCell ref="H85:H86"/>
    <mergeCell ref="I85:I86"/>
    <mergeCell ref="J85:J86"/>
    <mergeCell ref="K89:K90"/>
    <mergeCell ref="L89:L90"/>
    <mergeCell ref="E91:E92"/>
    <mergeCell ref="F91:F92"/>
    <mergeCell ref="G91:G92"/>
    <mergeCell ref="H91:H92"/>
    <mergeCell ref="I91:I92"/>
    <mergeCell ref="J91:J92"/>
    <mergeCell ref="K91:K92"/>
    <mergeCell ref="L91:L92"/>
    <mergeCell ref="E89:E90"/>
    <mergeCell ref="F89:F90"/>
    <mergeCell ref="G89:G90"/>
    <mergeCell ref="H89:H90"/>
    <mergeCell ref="I89:I90"/>
    <mergeCell ref="J89:J90"/>
    <mergeCell ref="K93:K94"/>
    <mergeCell ref="L93:L94"/>
    <mergeCell ref="E95:E96"/>
    <mergeCell ref="F95:F96"/>
    <mergeCell ref="G95:G96"/>
    <mergeCell ref="H95:H96"/>
    <mergeCell ref="I95:I96"/>
    <mergeCell ref="J95:J96"/>
    <mergeCell ref="K95:K96"/>
    <mergeCell ref="L95:L96"/>
    <mergeCell ref="E93:E94"/>
    <mergeCell ref="F93:F94"/>
    <mergeCell ref="G93:G94"/>
    <mergeCell ref="H93:H94"/>
    <mergeCell ref="I93:I94"/>
    <mergeCell ref="J93:J94"/>
    <mergeCell ref="K97:K98"/>
    <mergeCell ref="L97:L98"/>
    <mergeCell ref="E99:E100"/>
    <mergeCell ref="F99:F100"/>
    <mergeCell ref="G99:G100"/>
    <mergeCell ref="H99:H100"/>
    <mergeCell ref="I99:I100"/>
    <mergeCell ref="J99:J100"/>
    <mergeCell ref="K99:K100"/>
    <mergeCell ref="L99:L100"/>
    <mergeCell ref="E97:E98"/>
    <mergeCell ref="F97:F98"/>
    <mergeCell ref="G97:G98"/>
    <mergeCell ref="H97:H98"/>
    <mergeCell ref="I97:I98"/>
    <mergeCell ref="J97:J9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výsledky</vt:lpstr>
      <vt:lpstr>výpočty</vt:lpstr>
      <vt:lpstr>stručné výsledky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polasek</cp:lastModifiedBy>
  <dcterms:created xsi:type="dcterms:W3CDTF">2024-04-28T07:23:55Z</dcterms:created>
  <dcterms:modified xsi:type="dcterms:W3CDTF">2025-04-28T08:39:22Z</dcterms:modified>
</cp:coreProperties>
</file>